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TUDIO DE MERCADO" sheetId="2" r:id="rId1"/>
  </sheets>
  <definedNames>
    <definedName name="_xlnm.Print_Area" localSheetId="0">'ESTUDIO DE MERCADO'!$A$1:$J$68</definedName>
    <definedName name="_xlnm.Print_Titles" localSheetId="0">'ESTUDIO DE MERCADO'!$1:$4</definedName>
  </definedName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/>
  <c r="F20"/>
  <c r="F21"/>
  <c r="F22"/>
  <c r="F23"/>
  <c r="J24"/>
  <c r="I24"/>
  <c r="H24"/>
  <c r="G24"/>
  <c r="E24"/>
  <c r="F24" l="1"/>
  <c r="F27" s="1"/>
  <c r="F29" s="1"/>
  <c r="E27"/>
  <c r="E29" s="1"/>
</calcChain>
</file>

<file path=xl/sharedStrings.xml><?xml version="1.0" encoding="utf-8"?>
<sst xmlns="http://schemas.openxmlformats.org/spreadsheetml/2006/main" count="141" uniqueCount="113">
  <si>
    <t>MODALIDAD</t>
  </si>
  <si>
    <t>HORARIO</t>
  </si>
  <si>
    <t>Operarias</t>
  </si>
  <si>
    <t>Lunes a viernes de 6:30 a.m. a 5:00 p.m.  - Labores de aseo y cafetaria</t>
  </si>
  <si>
    <t>Operarios</t>
  </si>
  <si>
    <t xml:space="preserve">Lunes a viernes de 6:30 a.m. a 5:00 p.m.  - Labores de aseo y apoyo operativo    </t>
  </si>
  <si>
    <t>Supervisor</t>
  </si>
  <si>
    <t>Lunes a viernes de 6:30 a.m. a 5:00 p.m. - Control de personal y  de procesos para cumplimiento del contrato</t>
  </si>
  <si>
    <t>INSUMOS DE ASEO</t>
  </si>
  <si>
    <t>ÍTEM</t>
  </si>
  <si>
    <t>INSUMO</t>
  </si>
  <si>
    <t>UNIDAD</t>
  </si>
  <si>
    <t xml:space="preserve">CANTIDAD  MENSUAL              </t>
  </si>
  <si>
    <t>ALCOHOL</t>
  </si>
  <si>
    <t>750 ml</t>
  </si>
  <si>
    <t xml:space="preserve">AMBIENTADOR </t>
  </si>
  <si>
    <t>5 gl</t>
  </si>
  <si>
    <t>BAYETILLA BLANCA</t>
  </si>
  <si>
    <t>Metro</t>
  </si>
  <si>
    <t>BOLSAS PARA BASURA COLOR NEGRO</t>
  </si>
  <si>
    <t>Calibre 1.8 y de 70x100 cm</t>
  </si>
  <si>
    <t>Calibre 1.8 y de 50 x 60 cm</t>
  </si>
  <si>
    <t>BOLSAS PARA RECICLAR COLOR BLANCO</t>
  </si>
  <si>
    <t>BONNER 17”</t>
  </si>
  <si>
    <t>17" Diámetro</t>
  </si>
  <si>
    <t>CERA POLIMERICA</t>
  </si>
  <si>
    <t>ELIMINADOR DE OLORES</t>
  </si>
  <si>
    <t>4000 c.c.</t>
  </si>
  <si>
    <t>CREMA LAVAPLATOS</t>
  </si>
  <si>
    <t>1000 gr</t>
  </si>
  <si>
    <t>HIPOCLORITO</t>
  </si>
  <si>
    <t>DESENGRASANTE</t>
  </si>
  <si>
    <t>4,000 c.c.</t>
  </si>
  <si>
    <t>DETERGENTE EN POLVO</t>
  </si>
  <si>
    <t>Libra</t>
  </si>
  <si>
    <t>CHAMPU PARA ALFOMBRA</t>
  </si>
  <si>
    <t>ESPONJA ABRASIVA  VERDE</t>
  </si>
  <si>
    <t>Unidad</t>
  </si>
  <si>
    <t>JABÓN ABRASIVO</t>
  </si>
  <si>
    <t>JABÓN LÍQUIDO ANTIBACTERIAL PARA MANOS</t>
  </si>
  <si>
    <t>GEL ANTIBACTERIAL PARA MANOS</t>
  </si>
  <si>
    <t>1000 c.c.</t>
  </si>
  <si>
    <t>JABON LIQUIDO MULTIUSOS</t>
  </si>
  <si>
    <t>LIMPIONES</t>
  </si>
  <si>
    <t>70 x 40 cm</t>
  </si>
  <si>
    <t>LÍQUIDO LUSTRA MUEBLES</t>
  </si>
  <si>
    <t>240 c.c.</t>
  </si>
  <si>
    <t>LÍQUIDO LIMPIAVIDRIOS</t>
  </si>
  <si>
    <t>PAF 16” CAFÉ</t>
  </si>
  <si>
    <t>16" Diámetro</t>
  </si>
  <si>
    <t>PAF 16” ROJO</t>
  </si>
  <si>
    <t xml:space="preserve">PAÑUELOS FACIALES </t>
  </si>
  <si>
    <t>Caja x 50 unidades</t>
  </si>
  <si>
    <t>PAPEL HIGIÉNICO DISPENSADOR DOBLE HOJA JUMBO</t>
  </si>
  <si>
    <t>Tamaño 250 metros</t>
  </si>
  <si>
    <t>PAPEL HIGIÉNICO DOBLE HOJA</t>
  </si>
  <si>
    <t>Tamaño familiar 35 metros</t>
  </si>
  <si>
    <t>REMOVEDOR DE CERA</t>
  </si>
  <si>
    <t>3,000 c.c.</t>
  </si>
  <si>
    <t xml:space="preserve">SERVILLETAS DOBLES </t>
  </si>
  <si>
    <t>Paquete x 100 unidades</t>
  </si>
  <si>
    <t>TOALLAS DESECHABLES PARA MANOS DE COLOR BLANCO</t>
  </si>
  <si>
    <t>Paquete x 150 unidades</t>
  </si>
  <si>
    <t>VARSOL</t>
  </si>
  <si>
    <t>DIABLO ROJO</t>
  </si>
  <si>
    <t>350 gr</t>
  </si>
  <si>
    <t>NOMBRE DEL ELEMENTO</t>
  </si>
  <si>
    <t>MEDIDA</t>
  </si>
  <si>
    <t>HIERBAS AROMÁTICAS Y FRUTAS</t>
  </si>
  <si>
    <t>PAQUETES</t>
  </si>
  <si>
    <t>Peso aprox de 2 Kg para las hierbas y de 6 Kg para las frutas.</t>
  </si>
  <si>
    <t>AZUCAR REFINADA</t>
  </si>
  <si>
    <t>PAQUETE</t>
  </si>
  <si>
    <t>200 sobres de 5 gramos</t>
  </si>
  <si>
    <t>CAFÉ TOSTADO MOLIDO DE ALTA CALIDAD, OSCURO Y FUERTE</t>
  </si>
  <si>
    <t>LIBRA</t>
  </si>
  <si>
    <t>500 gramos</t>
  </si>
  <si>
    <t>FILTROS PARA GRECA DE 60 TINTOS</t>
  </si>
  <si>
    <t>FILTROS PARA GRECA DE 120 TINTOS</t>
  </si>
  <si>
    <t>MEZCLADORES</t>
  </si>
  <si>
    <t>Paquete x 1.000 unidades</t>
  </si>
  <si>
    <t xml:space="preserve">TE NEGRO </t>
  </si>
  <si>
    <t>CAJA</t>
  </si>
  <si>
    <t>Caja x 100 sobres de 15 gramos</t>
  </si>
  <si>
    <t>TE VERDE</t>
  </si>
  <si>
    <t>VASO PLASTICO DESECHABLE PARA TINTO</t>
  </si>
  <si>
    <t>Caja x 5.000 vasos plásticos de 4 onzas</t>
  </si>
  <si>
    <t>4 onzas</t>
  </si>
  <si>
    <t>INSUMOS DE CAFETERÍA</t>
  </si>
  <si>
    <t>INSUMOS DE CAFETERIA</t>
  </si>
  <si>
    <t>VALOR MENSUAL INCLUIDOS IMPUESTOS Y TODO COSTO</t>
  </si>
  <si>
    <t>CONSERJES INMOBILIARIOS</t>
  </si>
  <si>
    <t>CANTIDAD</t>
  </si>
  <si>
    <t>CASALIMPIA</t>
  </si>
  <si>
    <t>G&amp;E GRUPO Y ESTRATEGIA</t>
  </si>
  <si>
    <t>EMPRESAS INVITADAS</t>
  </si>
  <si>
    <t>No cotizó.</t>
  </si>
  <si>
    <t>Cotizó.</t>
  </si>
  <si>
    <t>No participa en estudios de merc.</t>
  </si>
  <si>
    <t>TOTAL AÑO 2014</t>
  </si>
  <si>
    <t>TOTAL AÑO 2015</t>
  </si>
  <si>
    <t>TOTALES</t>
  </si>
  <si>
    <t>SODEXHO</t>
  </si>
  <si>
    <t>CONSERJES INMOB.</t>
  </si>
  <si>
    <t>INDUASEO</t>
  </si>
  <si>
    <t>GRUPO Y ESTRATEGIA</t>
  </si>
  <si>
    <t>ALFA &amp; OMEGA</t>
  </si>
  <si>
    <t>SERVILIMPIEZA</t>
  </si>
  <si>
    <t>PROMEDIO MENSUAL 2014</t>
  </si>
  <si>
    <t>PROMEDIO MENSULA 2015</t>
  </si>
  <si>
    <r>
      <t xml:space="preserve">PORTAVASOS PARA VASOS PLÁSTICOS DESECHABLES </t>
    </r>
    <r>
      <rPr>
        <vertAlign val="superscript"/>
        <sz val="10"/>
        <rFont val="Calibri"/>
        <family val="2"/>
        <scheme val="minor"/>
      </rPr>
      <t>(1)</t>
    </r>
  </si>
  <si>
    <t>Según promedio histórico (ver listados)</t>
  </si>
  <si>
    <t>ESTUDIO DE MERCADO CONSOLIDADO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</si>
</sst>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_ &quot;$&quot;\ * #,##0_ ;_ &quot;$&quot;\ * \-#,##0_ ;_ &quot;$&quot;\ * &quot;-&quot;??_ ;_ @_ "/>
    <numFmt numFmtId="165" formatCode="_(&quot;$&quot;\ * #,##0_);_(&quot;$&quot;\ * \(#,##0\);_(&quot;$&quot;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Fill="1" applyAlignment="1">
      <alignment horizontal="center"/>
    </xf>
    <xf numFmtId="44" fontId="0" fillId="0" borderId="0" xfId="1" applyFont="1" applyFill="1"/>
    <xf numFmtId="9" fontId="0" fillId="0" borderId="0" xfId="2" applyFont="1" applyFill="1"/>
    <xf numFmtId="165" fontId="3" fillId="0" borderId="9" xfId="0" applyNumberFormat="1" applyFont="1" applyFill="1" applyBorder="1"/>
    <xf numFmtId="165" fontId="3" fillId="0" borderId="1" xfId="0" applyNumberFormat="1" applyFont="1" applyFill="1" applyBorder="1"/>
    <xf numFmtId="165" fontId="5" fillId="6" borderId="9" xfId="0" applyNumberFormat="1" applyFont="1" applyFill="1" applyBorder="1"/>
    <xf numFmtId="165" fontId="5" fillId="6" borderId="1" xfId="0" applyNumberFormat="1" applyFont="1" applyFill="1" applyBorder="1"/>
    <xf numFmtId="165" fontId="5" fillId="6" borderId="16" xfId="0" applyNumberFormat="1" applyFont="1" applyFill="1" applyBorder="1"/>
    <xf numFmtId="165" fontId="5" fillId="6" borderId="10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ont="1"/>
    <xf numFmtId="0" fontId="0" fillId="0" borderId="9" xfId="0" applyFont="1" applyBorder="1"/>
    <xf numFmtId="0" fontId="0" fillId="0" borderId="1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44" fontId="0" fillId="0" borderId="0" xfId="0" applyNumberFormat="1" applyFont="1"/>
    <xf numFmtId="0" fontId="6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4" fontId="8" fillId="2" borderId="9" xfId="1" applyFont="1" applyFill="1" applyBorder="1"/>
    <xf numFmtId="44" fontId="8" fillId="4" borderId="9" xfId="1" applyFont="1" applyFill="1" applyBorder="1"/>
    <xf numFmtId="44" fontId="8" fillId="5" borderId="9" xfId="1" applyFont="1" applyFill="1" applyBorder="1"/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4" fontId="8" fillId="2" borderId="7" xfId="1" applyFont="1" applyFill="1" applyBorder="1"/>
    <xf numFmtId="44" fontId="8" fillId="4" borderId="7" xfId="1" applyFont="1" applyFill="1" applyBorder="1"/>
    <xf numFmtId="44" fontId="8" fillId="5" borderId="7" xfId="1" applyFont="1" applyFill="1" applyBorder="1"/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4" fontId="8" fillId="0" borderId="17" xfId="1" applyFont="1" applyFill="1" applyBorder="1"/>
    <xf numFmtId="44" fontId="8" fillId="0" borderId="18" xfId="1" applyFont="1" applyFill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4" fontId="8" fillId="0" borderId="0" xfId="1" applyFont="1" applyFill="1" applyBorder="1"/>
    <xf numFmtId="0" fontId="9" fillId="0" borderId="16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165" fontId="0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justify"/>
    </xf>
    <xf numFmtId="3" fontId="12" fillId="0" borderId="8" xfId="0" applyNumberFormat="1" applyFont="1" applyFill="1" applyBorder="1" applyAlignment="1">
      <alignment horizontal="center" wrapText="1"/>
    </xf>
    <xf numFmtId="44" fontId="13" fillId="0" borderId="0" xfId="1" applyFont="1" applyFill="1" applyBorder="1" applyAlignment="1">
      <alignment horizontal="center" wrapText="1"/>
    </xf>
    <xf numFmtId="44" fontId="9" fillId="0" borderId="0" xfId="1" applyFont="1" applyBorder="1" applyAlignment="1">
      <alignment horizontal="center" wrapText="1"/>
    </xf>
    <xf numFmtId="0" fontId="0" fillId="0" borderId="0" xfId="0" applyFont="1" applyBorder="1"/>
    <xf numFmtId="3" fontId="13" fillId="0" borderId="1" xfId="0" applyNumberFormat="1" applyFont="1" applyFill="1" applyBorder="1" applyAlignment="1">
      <alignment horizontal="justify" wrapText="1"/>
    </xf>
    <xf numFmtId="3" fontId="13" fillId="0" borderId="16" xfId="0" applyNumberFormat="1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justify"/>
    </xf>
    <xf numFmtId="3" fontId="12" fillId="0" borderId="11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44" fontId="9" fillId="0" borderId="0" xfId="1" applyFont="1" applyBorder="1" applyAlignment="1">
      <alignment horizontal="center" vertical="center"/>
    </xf>
    <xf numFmtId="0" fontId="8" fillId="0" borderId="0" xfId="0" applyFont="1" applyBorder="1"/>
    <xf numFmtId="3" fontId="10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10" fillId="0" borderId="1" xfId="0" applyFont="1" applyFill="1" applyBorder="1" applyAlignment="1">
      <alignment horizontal="center" vertical="center" wrapText="1"/>
    </xf>
    <xf numFmtId="44" fontId="8" fillId="7" borderId="0" xfId="1" applyFont="1" applyFill="1" applyBorder="1"/>
    <xf numFmtId="0" fontId="4" fillId="7" borderId="0" xfId="0" applyFont="1" applyFill="1" applyBorder="1" applyAlignment="1">
      <alignment horizontal="center"/>
    </xf>
    <xf numFmtId="44" fontId="4" fillId="7" borderId="0" xfId="1" applyFont="1" applyFill="1" applyBorder="1"/>
    <xf numFmtId="0" fontId="0" fillId="7" borderId="0" xfId="0" applyFont="1" applyFill="1"/>
    <xf numFmtId="165" fontId="0" fillId="7" borderId="0" xfId="1" applyNumberFormat="1" applyFont="1" applyFill="1"/>
    <xf numFmtId="165" fontId="0" fillId="7" borderId="0" xfId="0" applyNumberFormat="1" applyFont="1" applyFill="1"/>
    <xf numFmtId="44" fontId="0" fillId="7" borderId="0" xfId="0" applyNumberFormat="1" applyFont="1" applyFill="1"/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justify" vertical="center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justify" vertical="center"/>
    </xf>
    <xf numFmtId="164" fontId="9" fillId="0" borderId="11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10" fillId="0" borderId="0" xfId="0" applyFont="1" applyBorder="1" applyAlignment="1">
      <alignment vertic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1003300</xdr:colOff>
      <xdr:row>0</xdr:row>
      <xdr:rowOff>88900</xdr:rowOff>
    </xdr:from>
    <xdr:to>
      <xdr:col>1</xdr:col>
      <xdr:colOff>1025525</xdr:colOff>
      <xdr:row>3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300" y="88900"/>
          <a:ext cx="1304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83"/>
  <sheetViews>
    <sheetView tabSelected="1" zoomScale="75" zoomScaleNormal="75" workbookViewId="0">
      <selection activeCell="E11" sqref="E11"/>
    </sheetView>
  </sheetViews>
  <sheetFormatPr baseColWidth="10" defaultRowHeight="15"/>
  <cols>
    <col min="1" max="1" width="19.28515625" style="25" customWidth="1"/>
    <col min="2" max="2" width="30.42578125" style="25" customWidth="1"/>
    <col min="3" max="3" width="11.42578125" style="25"/>
    <col min="4" max="4" width="13.140625" style="25" customWidth="1"/>
    <col min="5" max="5" width="21.7109375" style="25" bestFit="1" customWidth="1"/>
    <col min="6" max="6" width="23" style="25" customWidth="1"/>
    <col min="7" max="7" width="26.42578125" style="25" customWidth="1"/>
    <col min="8" max="8" width="20.5703125" style="25" customWidth="1"/>
    <col min="9" max="9" width="26.5703125" style="25" customWidth="1"/>
    <col min="10" max="10" width="20.140625" style="25" customWidth="1"/>
    <col min="11" max="11" width="11.42578125" style="25"/>
    <col min="12" max="12" width="14.5703125" style="25" bestFit="1" customWidth="1"/>
    <col min="13" max="16384" width="11.42578125" style="25"/>
  </cols>
  <sheetData>
    <row r="3" spans="1:10" ht="18.75">
      <c r="A3" s="101" t="s">
        <v>112</v>
      </c>
      <c r="B3" s="101"/>
      <c r="C3" s="101"/>
      <c r="D3" s="101"/>
      <c r="E3" s="101"/>
      <c r="F3" s="101"/>
      <c r="G3" s="101"/>
      <c r="H3" s="101"/>
      <c r="I3" s="101"/>
      <c r="J3" s="101"/>
    </row>
    <row r="5" spans="1:10" ht="15.75" thickBot="1"/>
    <row r="6" spans="1:10">
      <c r="A6" s="22" t="s">
        <v>95</v>
      </c>
      <c r="B6" s="23"/>
      <c r="C6" s="24"/>
    </row>
    <row r="7" spans="1:10">
      <c r="A7" s="26" t="s">
        <v>102</v>
      </c>
      <c r="B7" s="27" t="s">
        <v>98</v>
      </c>
      <c r="C7" s="28"/>
    </row>
    <row r="8" spans="1:10">
      <c r="A8" s="26" t="s">
        <v>93</v>
      </c>
      <c r="B8" s="27" t="s">
        <v>97</v>
      </c>
      <c r="C8" s="28"/>
    </row>
    <row r="9" spans="1:10">
      <c r="A9" s="26" t="s">
        <v>103</v>
      </c>
      <c r="B9" s="27" t="s">
        <v>97</v>
      </c>
      <c r="C9" s="28"/>
      <c r="G9" s="29"/>
    </row>
    <row r="10" spans="1:10">
      <c r="A10" s="26" t="s">
        <v>104</v>
      </c>
      <c r="B10" s="27" t="s">
        <v>96</v>
      </c>
      <c r="C10" s="28"/>
    </row>
    <row r="11" spans="1:10">
      <c r="A11" s="26" t="s">
        <v>105</v>
      </c>
      <c r="B11" s="27" t="s">
        <v>97</v>
      </c>
      <c r="C11" s="28"/>
    </row>
    <row r="12" spans="1:10">
      <c r="A12" s="26" t="s">
        <v>106</v>
      </c>
      <c r="B12" s="27" t="s">
        <v>96</v>
      </c>
      <c r="C12" s="28"/>
    </row>
    <row r="13" spans="1:10">
      <c r="A13" s="26" t="s">
        <v>107</v>
      </c>
      <c r="B13" s="27" t="s">
        <v>96</v>
      </c>
      <c r="C13" s="28"/>
    </row>
    <row r="15" spans="1:10" ht="15.75" thickBot="1"/>
    <row r="16" spans="1:10" ht="21">
      <c r="A16" s="1"/>
      <c r="B16" s="1"/>
      <c r="C16" s="1"/>
      <c r="D16" s="1"/>
      <c r="E16" s="16" t="s">
        <v>91</v>
      </c>
      <c r="F16" s="17"/>
      <c r="G16" s="18" t="s">
        <v>93</v>
      </c>
      <c r="H16" s="19"/>
      <c r="I16" s="20" t="s">
        <v>94</v>
      </c>
      <c r="J16" s="21"/>
    </row>
    <row r="17" spans="1:19" ht="51.75" customHeight="1" thickBot="1">
      <c r="A17" s="30"/>
      <c r="B17" s="30"/>
      <c r="C17" s="30"/>
      <c r="D17" s="30"/>
      <c r="E17" s="31" t="s">
        <v>90</v>
      </c>
      <c r="F17" s="32"/>
      <c r="G17" s="33" t="s">
        <v>90</v>
      </c>
      <c r="H17" s="34"/>
      <c r="I17" s="35" t="s">
        <v>90</v>
      </c>
      <c r="J17" s="36"/>
    </row>
    <row r="18" spans="1:19" ht="75" customHeight="1">
      <c r="A18" s="37" t="s">
        <v>0</v>
      </c>
      <c r="B18" s="38" t="s">
        <v>1</v>
      </c>
      <c r="C18" s="39" t="s">
        <v>92</v>
      </c>
      <c r="D18" s="40"/>
      <c r="E18" s="10">
        <v>2014</v>
      </c>
      <c r="F18" s="11">
        <v>2015</v>
      </c>
      <c r="G18" s="12">
        <v>2014</v>
      </c>
      <c r="H18" s="13">
        <v>2015</v>
      </c>
      <c r="I18" s="14">
        <v>2014</v>
      </c>
      <c r="J18" s="15">
        <v>2015</v>
      </c>
    </row>
    <row r="19" spans="1:19" ht="51">
      <c r="A19" s="41" t="s">
        <v>2</v>
      </c>
      <c r="B19" s="42" t="s">
        <v>3</v>
      </c>
      <c r="C19" s="43">
        <v>16</v>
      </c>
      <c r="D19" s="44"/>
      <c r="E19" s="45">
        <v>21881600</v>
      </c>
      <c r="F19" s="45">
        <f t="shared" ref="F19:F21" si="0">+(E19*5%)+E19</f>
        <v>22975680</v>
      </c>
      <c r="G19" s="46">
        <v>18321008</v>
      </c>
      <c r="H19" s="46">
        <v>19145455</v>
      </c>
      <c r="I19" s="47">
        <v>19490272</v>
      </c>
      <c r="J19" s="47">
        <v>20854592</v>
      </c>
      <c r="K19" s="2"/>
      <c r="L19" s="2"/>
      <c r="M19" s="3"/>
      <c r="R19" s="2"/>
      <c r="S19" s="2"/>
    </row>
    <row r="20" spans="1:19" ht="51">
      <c r="A20" s="48" t="s">
        <v>4</v>
      </c>
      <c r="B20" s="42" t="s">
        <v>5</v>
      </c>
      <c r="C20" s="43">
        <v>4</v>
      </c>
      <c r="D20" s="44"/>
      <c r="E20" s="45">
        <v>5470400</v>
      </c>
      <c r="F20" s="45">
        <f t="shared" si="0"/>
        <v>5743920</v>
      </c>
      <c r="G20" s="46">
        <v>5672200</v>
      </c>
      <c r="H20" s="46">
        <v>5927449</v>
      </c>
      <c r="I20" s="47">
        <v>4872568</v>
      </c>
      <c r="J20" s="47">
        <v>5213648</v>
      </c>
      <c r="K20" s="2"/>
      <c r="L20" s="2"/>
      <c r="M20" s="3"/>
      <c r="R20" s="2"/>
      <c r="S20" s="2"/>
    </row>
    <row r="21" spans="1:19" ht="76.5">
      <c r="A21" s="48" t="s">
        <v>6</v>
      </c>
      <c r="B21" s="42" t="s">
        <v>7</v>
      </c>
      <c r="C21" s="43">
        <v>1</v>
      </c>
      <c r="D21" s="44"/>
      <c r="E21" s="45">
        <v>1420200</v>
      </c>
      <c r="F21" s="45">
        <f t="shared" si="0"/>
        <v>1491210</v>
      </c>
      <c r="G21" s="46">
        <v>1602033</v>
      </c>
      <c r="H21" s="46">
        <v>1674125</v>
      </c>
      <c r="I21" s="47">
        <v>1380372</v>
      </c>
      <c r="J21" s="47">
        <v>1476996</v>
      </c>
      <c r="K21" s="2"/>
      <c r="L21" s="2"/>
      <c r="M21" s="3"/>
      <c r="R21" s="2"/>
      <c r="S21" s="2"/>
    </row>
    <row r="22" spans="1:19" ht="28.5" customHeight="1">
      <c r="A22" s="54" t="s">
        <v>8</v>
      </c>
      <c r="B22" s="55"/>
      <c r="C22" s="51" t="s">
        <v>111</v>
      </c>
      <c r="D22" s="52"/>
      <c r="E22" s="45">
        <v>5032440</v>
      </c>
      <c r="F22" s="45">
        <f>+(E22*3%)+E22</f>
        <v>5183413.2</v>
      </c>
      <c r="G22" s="46">
        <v>7691085</v>
      </c>
      <c r="H22" s="46">
        <v>7886269</v>
      </c>
      <c r="I22" s="47">
        <v>7190069</v>
      </c>
      <c r="J22" s="47">
        <v>7478108</v>
      </c>
      <c r="K22" s="2"/>
      <c r="L22" s="2"/>
      <c r="M22" s="3"/>
      <c r="R22" s="2"/>
      <c r="S22" s="2"/>
    </row>
    <row r="23" spans="1:19" ht="32.25" customHeight="1" thickBot="1">
      <c r="A23" s="54" t="s">
        <v>89</v>
      </c>
      <c r="B23" s="55"/>
      <c r="C23" s="56"/>
      <c r="D23" s="57"/>
      <c r="E23" s="58">
        <v>3946206</v>
      </c>
      <c r="F23" s="58">
        <f>+(E23*3%)+E23</f>
        <v>4064592.18</v>
      </c>
      <c r="G23" s="59">
        <v>3656636</v>
      </c>
      <c r="H23" s="59">
        <v>3748052</v>
      </c>
      <c r="I23" s="60">
        <v>6857236</v>
      </c>
      <c r="J23" s="60">
        <v>7130961</v>
      </c>
      <c r="K23" s="2"/>
      <c r="L23" s="2"/>
      <c r="M23" s="3"/>
      <c r="R23" s="2"/>
      <c r="S23" s="2"/>
    </row>
    <row r="24" spans="1:19" ht="32.25" customHeight="1" thickBot="1">
      <c r="A24" s="61" t="s">
        <v>101</v>
      </c>
      <c r="B24" s="62"/>
      <c r="C24" s="62"/>
      <c r="D24" s="63"/>
      <c r="E24" s="64">
        <f>SUM(E19:E23)</f>
        <v>37750846</v>
      </c>
      <c r="F24" s="65">
        <f t="shared" ref="F24:J24" si="1">SUM(F19:F23)</f>
        <v>39458815.380000003</v>
      </c>
      <c r="G24" s="65">
        <f t="shared" si="1"/>
        <v>36942962</v>
      </c>
      <c r="H24" s="65">
        <f t="shared" si="1"/>
        <v>38381350</v>
      </c>
      <c r="I24" s="65">
        <f t="shared" si="1"/>
        <v>39790517</v>
      </c>
      <c r="J24" s="65">
        <f t="shared" si="1"/>
        <v>42154305</v>
      </c>
      <c r="K24" s="2"/>
      <c r="L24" s="2"/>
      <c r="M24" s="3"/>
      <c r="R24" s="2"/>
      <c r="S24" s="2"/>
    </row>
    <row r="25" spans="1:19" ht="32.25" customHeight="1">
      <c r="A25" s="66"/>
      <c r="B25" s="66"/>
      <c r="C25" s="67"/>
      <c r="D25" s="67"/>
      <c r="E25" s="68"/>
      <c r="F25" s="68"/>
      <c r="G25" s="68"/>
      <c r="H25" s="68"/>
      <c r="I25" s="68"/>
      <c r="J25" s="68"/>
      <c r="K25" s="2"/>
      <c r="L25" s="2"/>
      <c r="M25" s="3"/>
      <c r="R25" s="2"/>
      <c r="S25" s="2"/>
    </row>
    <row r="26" spans="1:19" ht="32.25" customHeight="1">
      <c r="A26" s="66"/>
      <c r="E26" s="90" t="s">
        <v>108</v>
      </c>
      <c r="F26" s="90" t="s">
        <v>109</v>
      </c>
      <c r="G26" s="91"/>
      <c r="H26" s="92"/>
      <c r="I26" s="92"/>
      <c r="J26" s="2"/>
      <c r="K26" s="2"/>
      <c r="L26" s="2"/>
      <c r="M26" s="3"/>
      <c r="R26" s="2"/>
      <c r="S26" s="2"/>
    </row>
    <row r="27" spans="1:19" ht="32.25" customHeight="1">
      <c r="A27" s="66"/>
      <c r="E27" s="4">
        <f>+(E24+G24+I24)/3</f>
        <v>38161441.666666664</v>
      </c>
      <c r="F27" s="5">
        <f>+(F24+H24+J24)/3</f>
        <v>39998156.793333329</v>
      </c>
      <c r="G27" s="91"/>
      <c r="H27" s="93"/>
      <c r="I27" s="93"/>
      <c r="J27" s="2"/>
      <c r="K27" s="2"/>
      <c r="L27" s="2"/>
      <c r="M27" s="3"/>
      <c r="R27" s="2"/>
      <c r="S27" s="2"/>
    </row>
    <row r="28" spans="1:19" ht="32.25" customHeight="1">
      <c r="A28" s="66"/>
      <c r="E28" s="6" t="s">
        <v>99</v>
      </c>
      <c r="F28" s="7" t="s">
        <v>100</v>
      </c>
      <c r="G28" s="91"/>
      <c r="H28" s="94"/>
      <c r="I28" s="94"/>
      <c r="J28" s="2"/>
      <c r="K28" s="2"/>
      <c r="L28" s="2"/>
      <c r="M28" s="3"/>
      <c r="R28" s="2"/>
      <c r="S28" s="2"/>
    </row>
    <row r="29" spans="1:19" ht="32.25" customHeight="1" thickBot="1">
      <c r="A29" s="66"/>
      <c r="E29" s="8">
        <f>+E27*2.175</f>
        <v>83001135.624999985</v>
      </c>
      <c r="F29" s="9">
        <f>+F27*11.9</f>
        <v>475978065.84066665</v>
      </c>
      <c r="G29" s="91"/>
      <c r="H29" s="95"/>
      <c r="I29" s="96"/>
      <c r="J29" s="2"/>
      <c r="K29" s="2"/>
      <c r="L29" s="2"/>
      <c r="M29" s="3"/>
      <c r="R29" s="2"/>
      <c r="S29" s="2"/>
    </row>
    <row r="30" spans="1:19" ht="32.25" customHeight="1">
      <c r="A30" s="66"/>
      <c r="B30" s="66"/>
      <c r="C30" s="67"/>
      <c r="D30" s="67"/>
      <c r="E30" s="68"/>
      <c r="F30" s="68"/>
      <c r="G30" s="91"/>
      <c r="H30" s="97"/>
      <c r="I30" s="94"/>
      <c r="J30" s="68"/>
      <c r="K30" s="2"/>
      <c r="L30" s="2"/>
      <c r="M30" s="3"/>
      <c r="N30" s="2"/>
      <c r="O30" s="2"/>
      <c r="P30" s="2"/>
      <c r="Q30" s="2"/>
      <c r="R30" s="2"/>
      <c r="S30" s="2"/>
    </row>
    <row r="31" spans="1:19" ht="18.75">
      <c r="E31" s="71"/>
      <c r="F31" s="72"/>
      <c r="G31" s="94"/>
      <c r="H31" s="94"/>
      <c r="I31" s="95"/>
    </row>
    <row r="32" spans="1:19" ht="51.75" customHeight="1">
      <c r="E32" s="73"/>
    </row>
    <row r="33" spans="1:9">
      <c r="E33" s="77"/>
    </row>
    <row r="34" spans="1:9" ht="15.75" thickBot="1">
      <c r="E34" s="77"/>
    </row>
    <row r="35" spans="1:9">
      <c r="A35" s="102" t="s">
        <v>8</v>
      </c>
      <c r="B35" s="103"/>
      <c r="C35" s="103"/>
      <c r="D35" s="104"/>
      <c r="E35" s="77"/>
      <c r="F35" s="105" t="s">
        <v>88</v>
      </c>
      <c r="G35" s="106"/>
      <c r="H35" s="106"/>
      <c r="I35" s="107"/>
    </row>
    <row r="36" spans="1:9" ht="26.25">
      <c r="A36" s="98" t="s">
        <v>9</v>
      </c>
      <c r="B36" s="99" t="s">
        <v>10</v>
      </c>
      <c r="C36" s="99" t="s">
        <v>11</v>
      </c>
      <c r="D36" s="100" t="s">
        <v>12</v>
      </c>
      <c r="E36" s="77"/>
      <c r="F36" s="108" t="s">
        <v>9</v>
      </c>
      <c r="G36" s="109" t="s">
        <v>66</v>
      </c>
      <c r="H36" s="109" t="s">
        <v>11</v>
      </c>
      <c r="I36" s="110" t="s">
        <v>67</v>
      </c>
    </row>
    <row r="37" spans="1:9" ht="38.25">
      <c r="A37" s="74">
        <v>1</v>
      </c>
      <c r="B37" s="75" t="s">
        <v>13</v>
      </c>
      <c r="C37" s="75" t="s">
        <v>14</v>
      </c>
      <c r="D37" s="76">
        <v>13</v>
      </c>
      <c r="E37" s="77"/>
      <c r="F37" s="49">
        <v>1</v>
      </c>
      <c r="G37" s="50" t="s">
        <v>68</v>
      </c>
      <c r="H37" s="50" t="s">
        <v>69</v>
      </c>
      <c r="I37" s="111" t="s">
        <v>70</v>
      </c>
    </row>
    <row r="38" spans="1:9">
      <c r="A38" s="74">
        <v>2</v>
      </c>
      <c r="B38" s="75" t="s">
        <v>15</v>
      </c>
      <c r="C38" s="75" t="s">
        <v>16</v>
      </c>
      <c r="D38" s="76">
        <v>4</v>
      </c>
      <c r="E38" s="77"/>
      <c r="F38" s="49">
        <v>2</v>
      </c>
      <c r="G38" s="50" t="s">
        <v>71</v>
      </c>
      <c r="H38" s="112" t="s">
        <v>72</v>
      </c>
      <c r="I38" s="113" t="s">
        <v>73</v>
      </c>
    </row>
    <row r="39" spans="1:9" ht="25.5">
      <c r="A39" s="74">
        <v>3</v>
      </c>
      <c r="B39" s="75" t="s">
        <v>17</v>
      </c>
      <c r="C39" s="75" t="s">
        <v>18</v>
      </c>
      <c r="D39" s="76">
        <v>28</v>
      </c>
      <c r="E39" s="77"/>
      <c r="F39" s="49">
        <v>3</v>
      </c>
      <c r="G39" s="53" t="s">
        <v>74</v>
      </c>
      <c r="H39" s="112" t="s">
        <v>75</v>
      </c>
      <c r="I39" s="113" t="s">
        <v>76</v>
      </c>
    </row>
    <row r="40" spans="1:9" ht="39">
      <c r="A40" s="74">
        <v>4</v>
      </c>
      <c r="B40" s="75" t="s">
        <v>19</v>
      </c>
      <c r="C40" s="75" t="s">
        <v>20</v>
      </c>
      <c r="D40" s="76">
        <v>385</v>
      </c>
      <c r="E40" s="77"/>
      <c r="F40" s="49">
        <v>4</v>
      </c>
      <c r="G40" s="50" t="s">
        <v>77</v>
      </c>
      <c r="H40" s="112" t="s">
        <v>11</v>
      </c>
      <c r="I40" s="113"/>
    </row>
    <row r="41" spans="1:9" ht="39">
      <c r="A41" s="74">
        <v>5</v>
      </c>
      <c r="B41" s="75" t="s">
        <v>19</v>
      </c>
      <c r="C41" s="75" t="s">
        <v>21</v>
      </c>
      <c r="D41" s="76">
        <v>127</v>
      </c>
      <c r="E41" s="77"/>
      <c r="F41" s="49">
        <v>5</v>
      </c>
      <c r="G41" s="50" t="s">
        <v>78</v>
      </c>
      <c r="H41" s="112" t="s">
        <v>11</v>
      </c>
      <c r="I41" s="113"/>
    </row>
    <row r="42" spans="1:9" ht="39">
      <c r="A42" s="74">
        <v>6</v>
      </c>
      <c r="B42" s="75" t="s">
        <v>22</v>
      </c>
      <c r="C42" s="75" t="s">
        <v>20</v>
      </c>
      <c r="D42" s="76">
        <v>220</v>
      </c>
      <c r="E42" s="77"/>
      <c r="F42" s="49">
        <v>6</v>
      </c>
      <c r="G42" s="50" t="s">
        <v>79</v>
      </c>
      <c r="H42" s="112" t="s">
        <v>72</v>
      </c>
      <c r="I42" s="113" t="s">
        <v>80</v>
      </c>
    </row>
    <row r="43" spans="1:9" ht="25.5">
      <c r="A43" s="74">
        <v>8</v>
      </c>
      <c r="B43" s="75" t="s">
        <v>23</v>
      </c>
      <c r="C43" s="75" t="s">
        <v>24</v>
      </c>
      <c r="D43" s="76">
        <v>2</v>
      </c>
      <c r="E43" s="77"/>
      <c r="F43" s="49">
        <v>7</v>
      </c>
      <c r="G43" s="50" t="s">
        <v>81</v>
      </c>
      <c r="H43" s="112" t="s">
        <v>82</v>
      </c>
      <c r="I43" s="113" t="s">
        <v>83</v>
      </c>
    </row>
    <row r="44" spans="1:9" ht="25.5">
      <c r="A44" s="74">
        <v>9</v>
      </c>
      <c r="B44" s="75" t="s">
        <v>25</v>
      </c>
      <c r="C44" s="75" t="s">
        <v>16</v>
      </c>
      <c r="D44" s="76">
        <v>4</v>
      </c>
      <c r="E44" s="77"/>
      <c r="F44" s="49">
        <v>8</v>
      </c>
      <c r="G44" s="50" t="s">
        <v>84</v>
      </c>
      <c r="H44" s="112" t="s">
        <v>82</v>
      </c>
      <c r="I44" s="113" t="s">
        <v>83</v>
      </c>
    </row>
    <row r="45" spans="1:9" ht="25.5">
      <c r="A45" s="74">
        <v>10</v>
      </c>
      <c r="B45" s="75" t="s">
        <v>26</v>
      </c>
      <c r="C45" s="75" t="s">
        <v>27</v>
      </c>
      <c r="D45" s="76">
        <v>6</v>
      </c>
      <c r="E45" s="77"/>
      <c r="F45" s="49">
        <v>9</v>
      </c>
      <c r="G45" s="50" t="s">
        <v>85</v>
      </c>
      <c r="H45" s="112" t="s">
        <v>82</v>
      </c>
      <c r="I45" s="113" t="s">
        <v>86</v>
      </c>
    </row>
    <row r="46" spans="1:9" ht="28.5" thickBot="1">
      <c r="A46" s="74">
        <v>11</v>
      </c>
      <c r="B46" s="75" t="s">
        <v>28</v>
      </c>
      <c r="C46" s="75" t="s">
        <v>29</v>
      </c>
      <c r="D46" s="76">
        <v>13</v>
      </c>
      <c r="E46" s="77"/>
      <c r="F46" s="69">
        <v>10</v>
      </c>
      <c r="G46" s="70" t="s">
        <v>110</v>
      </c>
      <c r="H46" s="114" t="s">
        <v>11</v>
      </c>
      <c r="I46" s="115" t="s">
        <v>87</v>
      </c>
    </row>
    <row r="47" spans="1:9">
      <c r="A47" s="74">
        <v>12</v>
      </c>
      <c r="B47" s="75" t="s">
        <v>30</v>
      </c>
      <c r="C47" s="75" t="s">
        <v>16</v>
      </c>
      <c r="D47" s="76">
        <v>5</v>
      </c>
      <c r="E47" s="116"/>
      <c r="F47" s="116"/>
      <c r="G47" s="117"/>
      <c r="H47" s="116"/>
      <c r="I47" s="116"/>
    </row>
    <row r="48" spans="1:9">
      <c r="A48" s="74">
        <v>13</v>
      </c>
      <c r="B48" s="75" t="s">
        <v>31</v>
      </c>
      <c r="C48" s="75" t="s">
        <v>32</v>
      </c>
      <c r="D48" s="76">
        <v>6</v>
      </c>
      <c r="E48" s="116"/>
      <c r="F48" s="116"/>
      <c r="G48" s="116"/>
      <c r="H48" s="116"/>
      <c r="I48" s="116"/>
    </row>
    <row r="49" spans="1:9">
      <c r="A49" s="74">
        <v>14</v>
      </c>
      <c r="B49" s="75" t="s">
        <v>33</v>
      </c>
      <c r="C49" s="75" t="s">
        <v>34</v>
      </c>
      <c r="D49" s="76">
        <v>17</v>
      </c>
      <c r="E49" s="116"/>
      <c r="F49" s="116"/>
      <c r="G49" s="116"/>
      <c r="H49" s="116"/>
      <c r="I49" s="116"/>
    </row>
    <row r="50" spans="1:9">
      <c r="A50" s="74">
        <v>15</v>
      </c>
      <c r="B50" s="75" t="s">
        <v>35</v>
      </c>
      <c r="C50" s="75" t="s">
        <v>32</v>
      </c>
      <c r="D50" s="76">
        <v>6</v>
      </c>
      <c r="E50" s="116"/>
      <c r="F50" s="116"/>
      <c r="G50" s="116"/>
      <c r="H50" s="116"/>
      <c r="I50" s="116"/>
    </row>
    <row r="51" spans="1:9">
      <c r="A51" s="74">
        <v>16</v>
      </c>
      <c r="B51" s="75" t="s">
        <v>36</v>
      </c>
      <c r="C51" s="75" t="s">
        <v>37</v>
      </c>
      <c r="D51" s="76">
        <v>39</v>
      </c>
      <c r="E51" s="116"/>
      <c r="F51" s="116"/>
      <c r="G51" s="116"/>
      <c r="H51" s="116"/>
      <c r="I51" s="116"/>
    </row>
    <row r="52" spans="1:9">
      <c r="A52" s="74">
        <v>17</v>
      </c>
      <c r="B52" s="75" t="s">
        <v>38</v>
      </c>
      <c r="C52" s="75" t="s">
        <v>34</v>
      </c>
      <c r="D52" s="76">
        <v>11</v>
      </c>
      <c r="E52" s="116"/>
      <c r="F52" s="116"/>
      <c r="G52" s="116"/>
      <c r="H52" s="116"/>
      <c r="I52" s="116"/>
    </row>
    <row r="53" spans="1:9" ht="26.25">
      <c r="A53" s="74">
        <v>18</v>
      </c>
      <c r="B53" s="75" t="s">
        <v>39</v>
      </c>
      <c r="C53" s="75" t="s">
        <v>16</v>
      </c>
      <c r="D53" s="76">
        <v>6</v>
      </c>
      <c r="E53" s="77"/>
      <c r="F53" s="78"/>
      <c r="G53" s="117"/>
      <c r="H53" s="116"/>
      <c r="I53" s="116"/>
    </row>
    <row r="54" spans="1:9">
      <c r="A54" s="74">
        <v>19</v>
      </c>
      <c r="B54" s="75" t="s">
        <v>40</v>
      </c>
      <c r="C54" s="75" t="s">
        <v>41</v>
      </c>
      <c r="D54" s="76">
        <v>4</v>
      </c>
      <c r="E54" s="77"/>
      <c r="F54" s="78"/>
      <c r="G54" s="117"/>
      <c r="H54" s="116"/>
      <c r="I54" s="116"/>
    </row>
    <row r="55" spans="1:9">
      <c r="A55" s="74">
        <v>20</v>
      </c>
      <c r="B55" s="75" t="s">
        <v>42</v>
      </c>
      <c r="C55" s="75" t="s">
        <v>16</v>
      </c>
      <c r="D55" s="76">
        <v>4</v>
      </c>
      <c r="E55" s="77"/>
      <c r="F55" s="78"/>
      <c r="G55" s="117"/>
      <c r="H55" s="116"/>
      <c r="I55" s="116"/>
    </row>
    <row r="56" spans="1:9">
      <c r="A56" s="74">
        <v>21</v>
      </c>
      <c r="B56" s="75" t="s">
        <v>43</v>
      </c>
      <c r="C56" s="75" t="s">
        <v>44</v>
      </c>
      <c r="D56" s="76">
        <v>28</v>
      </c>
      <c r="E56" s="77"/>
      <c r="F56" s="78"/>
      <c r="G56" s="117"/>
      <c r="H56" s="116"/>
      <c r="I56" s="116"/>
    </row>
    <row r="57" spans="1:9">
      <c r="A57" s="74">
        <v>22</v>
      </c>
      <c r="B57" s="75" t="s">
        <v>45</v>
      </c>
      <c r="C57" s="75" t="s">
        <v>46</v>
      </c>
      <c r="D57" s="76">
        <v>28</v>
      </c>
      <c r="E57" s="77"/>
      <c r="F57" s="78"/>
      <c r="G57" s="117"/>
      <c r="H57" s="116"/>
      <c r="I57" s="116"/>
    </row>
    <row r="58" spans="1:9">
      <c r="A58" s="74">
        <v>23</v>
      </c>
      <c r="B58" s="75" t="s">
        <v>47</v>
      </c>
      <c r="C58" s="75" t="s">
        <v>32</v>
      </c>
      <c r="D58" s="76">
        <v>5</v>
      </c>
      <c r="E58" s="77"/>
      <c r="F58" s="78"/>
      <c r="G58" s="117"/>
      <c r="H58" s="116"/>
      <c r="I58" s="116"/>
    </row>
    <row r="59" spans="1:9">
      <c r="A59" s="74">
        <v>24</v>
      </c>
      <c r="B59" s="75" t="s">
        <v>48</v>
      </c>
      <c r="C59" s="75" t="s">
        <v>49</v>
      </c>
      <c r="D59" s="76">
        <v>2</v>
      </c>
      <c r="E59" s="77"/>
      <c r="F59" s="78"/>
      <c r="G59" s="117"/>
      <c r="H59" s="116"/>
      <c r="I59" s="116"/>
    </row>
    <row r="60" spans="1:9">
      <c r="A60" s="74">
        <v>25</v>
      </c>
      <c r="B60" s="75" t="s">
        <v>50</v>
      </c>
      <c r="C60" s="75" t="s">
        <v>49</v>
      </c>
      <c r="D60" s="76">
        <v>4</v>
      </c>
      <c r="E60" s="77"/>
      <c r="F60" s="78"/>
      <c r="G60" s="117"/>
      <c r="H60" s="116"/>
      <c r="I60" s="116"/>
    </row>
    <row r="61" spans="1:9" ht="26.25">
      <c r="A61" s="74">
        <v>26</v>
      </c>
      <c r="B61" s="75" t="s">
        <v>51</v>
      </c>
      <c r="C61" s="75" t="s">
        <v>52</v>
      </c>
      <c r="D61" s="76">
        <v>22</v>
      </c>
      <c r="E61" s="77"/>
      <c r="F61" s="78"/>
      <c r="G61" s="117"/>
      <c r="H61" s="116"/>
      <c r="I61" s="116"/>
    </row>
    <row r="62" spans="1:9" ht="26.25">
      <c r="A62" s="74">
        <v>27</v>
      </c>
      <c r="B62" s="75" t="s">
        <v>53</v>
      </c>
      <c r="C62" s="75" t="s">
        <v>54</v>
      </c>
      <c r="D62" s="76">
        <v>220</v>
      </c>
      <c r="E62" s="77"/>
      <c r="F62" s="78"/>
      <c r="G62" s="117"/>
      <c r="H62" s="116"/>
      <c r="I62" s="116"/>
    </row>
    <row r="63" spans="1:9" ht="39">
      <c r="A63" s="74">
        <v>28</v>
      </c>
      <c r="B63" s="75" t="s">
        <v>55</v>
      </c>
      <c r="C63" s="75" t="s">
        <v>56</v>
      </c>
      <c r="D63" s="76">
        <v>39</v>
      </c>
      <c r="E63" s="77"/>
      <c r="F63" s="78"/>
      <c r="G63" s="117"/>
      <c r="H63" s="116"/>
      <c r="I63" s="116"/>
    </row>
    <row r="64" spans="1:9">
      <c r="A64" s="74">
        <v>29</v>
      </c>
      <c r="B64" s="75" t="s">
        <v>57</v>
      </c>
      <c r="C64" s="75" t="s">
        <v>58</v>
      </c>
      <c r="D64" s="76">
        <v>6</v>
      </c>
      <c r="E64" s="77"/>
      <c r="F64" s="78"/>
      <c r="G64" s="117"/>
      <c r="H64" s="116"/>
      <c r="I64" s="116"/>
    </row>
    <row r="65" spans="1:9" ht="39">
      <c r="A65" s="74">
        <v>30</v>
      </c>
      <c r="B65" s="75" t="s">
        <v>59</v>
      </c>
      <c r="C65" s="80" t="s">
        <v>60</v>
      </c>
      <c r="D65" s="76">
        <v>17</v>
      </c>
      <c r="E65" s="84"/>
      <c r="F65" s="84"/>
      <c r="G65" s="118"/>
      <c r="H65" s="116"/>
      <c r="I65" s="116"/>
    </row>
    <row r="66" spans="1:9" ht="39">
      <c r="A66" s="74">
        <v>31</v>
      </c>
      <c r="B66" s="80" t="s">
        <v>61</v>
      </c>
      <c r="C66" s="80" t="s">
        <v>62</v>
      </c>
      <c r="D66" s="76">
        <v>270</v>
      </c>
      <c r="E66" s="84"/>
      <c r="F66" s="84"/>
      <c r="G66" s="118"/>
      <c r="H66" s="116"/>
      <c r="I66" s="116"/>
    </row>
    <row r="67" spans="1:9">
      <c r="A67" s="74">
        <v>32</v>
      </c>
      <c r="B67" s="75" t="s">
        <v>63</v>
      </c>
      <c r="C67" s="75" t="s">
        <v>32</v>
      </c>
      <c r="D67" s="76">
        <v>2</v>
      </c>
      <c r="E67" s="119"/>
      <c r="F67" s="119"/>
      <c r="G67" s="66"/>
      <c r="H67" s="116"/>
      <c r="I67" s="116"/>
    </row>
    <row r="68" spans="1:9" ht="15.75" thickBot="1">
      <c r="A68" s="81">
        <v>33</v>
      </c>
      <c r="B68" s="82" t="s">
        <v>64</v>
      </c>
      <c r="C68" s="82" t="s">
        <v>65</v>
      </c>
      <c r="D68" s="83">
        <v>2</v>
      </c>
      <c r="E68" s="73"/>
      <c r="F68" s="73"/>
      <c r="G68" s="73"/>
      <c r="H68" s="116"/>
      <c r="I68" s="116"/>
    </row>
    <row r="69" spans="1:9">
      <c r="E69" s="85"/>
      <c r="F69" s="77"/>
      <c r="G69" s="77"/>
    </row>
    <row r="70" spans="1:9">
      <c r="E70" s="85"/>
      <c r="F70" s="77"/>
      <c r="G70" s="77"/>
    </row>
    <row r="71" spans="1:9">
      <c r="E71" s="85"/>
      <c r="F71" s="77"/>
      <c r="G71" s="77"/>
    </row>
    <row r="72" spans="1:9">
      <c r="E72" s="85"/>
      <c r="F72" s="77"/>
      <c r="G72" s="77"/>
      <c r="H72" s="86"/>
    </row>
    <row r="73" spans="1:9">
      <c r="E73" s="85"/>
      <c r="F73" s="77"/>
      <c r="G73" s="77"/>
      <c r="H73" s="79"/>
    </row>
    <row r="74" spans="1:9">
      <c r="E74" s="85"/>
      <c r="F74" s="77"/>
      <c r="G74" s="77"/>
    </row>
    <row r="75" spans="1:9">
      <c r="E75" s="85"/>
      <c r="F75" s="77"/>
      <c r="G75" s="77"/>
    </row>
    <row r="76" spans="1:9">
      <c r="E76" s="85"/>
      <c r="F76" s="77"/>
      <c r="G76" s="77"/>
    </row>
    <row r="77" spans="1:9">
      <c r="E77" s="85"/>
      <c r="F77" s="77"/>
      <c r="G77" s="77"/>
    </row>
    <row r="78" spans="1:9">
      <c r="E78" s="85"/>
      <c r="F78" s="77"/>
      <c r="G78" s="77"/>
    </row>
    <row r="79" spans="1:9">
      <c r="A79" s="87"/>
      <c r="B79" s="87"/>
      <c r="C79" s="87"/>
      <c r="D79" s="87"/>
      <c r="E79" s="88"/>
      <c r="F79" s="88"/>
      <c r="G79" s="79"/>
    </row>
    <row r="80" spans="1:9">
      <c r="A80" s="89"/>
      <c r="B80" s="86"/>
      <c r="C80" s="86"/>
      <c r="D80" s="86"/>
      <c r="E80" s="79"/>
      <c r="F80" s="79"/>
      <c r="G80" s="79"/>
    </row>
    <row r="81" spans="1:7">
      <c r="A81" s="89"/>
      <c r="B81" s="86"/>
      <c r="C81" s="86"/>
      <c r="D81" s="86"/>
      <c r="E81" s="79"/>
      <c r="F81" s="89"/>
      <c r="G81" s="79"/>
    </row>
    <row r="82" spans="1:7">
      <c r="A82" s="89"/>
      <c r="B82" s="79"/>
      <c r="C82" s="79"/>
      <c r="D82" s="79"/>
      <c r="E82" s="79"/>
      <c r="F82" s="79"/>
      <c r="G82" s="79"/>
    </row>
    <row r="83" spans="1:7">
      <c r="A83" s="89"/>
      <c r="B83" s="86"/>
      <c r="C83" s="86"/>
      <c r="D83" s="86"/>
      <c r="E83" s="79"/>
      <c r="F83" s="86"/>
      <c r="G83" s="86"/>
    </row>
  </sheetData>
  <mergeCells count="27">
    <mergeCell ref="A79:D79"/>
    <mergeCell ref="E79:F79"/>
    <mergeCell ref="A3:J3"/>
    <mergeCell ref="F35:I35"/>
    <mergeCell ref="A24:D24"/>
    <mergeCell ref="A35:D35"/>
    <mergeCell ref="C18:D18"/>
    <mergeCell ref="C19:D19"/>
    <mergeCell ref="C20:D20"/>
    <mergeCell ref="C21:D21"/>
    <mergeCell ref="A22:B22"/>
    <mergeCell ref="C22:D23"/>
    <mergeCell ref="A23:B23"/>
    <mergeCell ref="B12:C12"/>
    <mergeCell ref="B13:C13"/>
    <mergeCell ref="E16:F16"/>
    <mergeCell ref="G16:H16"/>
    <mergeCell ref="I16:J16"/>
    <mergeCell ref="E17:F17"/>
    <mergeCell ref="G17:H17"/>
    <mergeCell ref="I17:J17"/>
    <mergeCell ref="A6:C6"/>
    <mergeCell ref="B7:C7"/>
    <mergeCell ref="B8:C8"/>
    <mergeCell ref="B9:C9"/>
    <mergeCell ref="B10:C10"/>
    <mergeCell ref="B11:C11"/>
  </mergeCells>
  <printOptions horizontalCentered="1"/>
  <pageMargins left="0.78740157480314965" right="0.78740157480314965" top="0.78740157480314965" bottom="0.78740157480314965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ESTUDIO DE MERCADO</vt:lpstr>
      <vt:lpstr>'ESTUDIO DE MERCADO'!Área_de_impresión</vt:lpstr>
      <vt:lpstr>'ESTUDIO DE MERCADO'!Títulos_a_imprimir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Andrés Sánchez Suarez</dc:creator>
  <cp:lastModifiedBy>adizquierdo</cp:lastModifiedBy>
  <cp:lastPrinted>2014-09-30T15:42:04Z</cp:lastPrinted>
  <dcterms:created xsi:type="dcterms:W3CDTF">2014-08-14T16:32:21Z</dcterms:created>
  <dcterms:modified xsi:type="dcterms:W3CDTF">2014-09-30T15:42:07Z</dcterms:modified>
</cp:coreProperties>
</file>