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300" windowWidth="14880" windowHeight="7815"/>
  </bookViews>
  <sheets>
    <sheet name="GN CONSULTING" sheetId="1" r:id="rId1"/>
    <sheet name="RENTA COMPUTO SA" sheetId="16" r:id="rId2"/>
    <sheet name="AMERICAN OUTSOURCING SA" sheetId="17" r:id="rId3"/>
    <sheet name="PC COM SA" sheetId="25" r:id="rId4"/>
    <sheet name="RENTA PC LTDA " sheetId="26" r:id="rId5"/>
    <sheet name="Of Tecn GN CONSULTING" sheetId="10" r:id="rId6"/>
    <sheet name="Of Tecn RENTACOMPUTO" sheetId="20" r:id="rId7"/>
    <sheet name="Of Tecn AMERICAN" sheetId="21" r:id="rId8"/>
    <sheet name="Of Tecn PC COM" sheetId="27" r:id="rId9"/>
    <sheet name="Of Tecn RENTA PC " sheetId="28" r:id="rId10"/>
    <sheet name="Hoja1" sheetId="29" r:id="rId11"/>
  </sheets>
  <calcPr calcId="124519"/>
</workbook>
</file>

<file path=xl/calcChain.xml><?xml version="1.0" encoding="utf-8"?>
<calcChain xmlns="http://schemas.openxmlformats.org/spreadsheetml/2006/main">
  <c r="F12" i="26"/>
  <c r="F10"/>
  <c r="G12" i="25"/>
  <c r="G12" i="26" l="1"/>
  <c r="G11"/>
  <c r="G10"/>
  <c r="G11" i="25"/>
  <c r="G10"/>
  <c r="G12" i="17"/>
  <c r="F11"/>
  <c r="G11" s="1"/>
  <c r="G10"/>
  <c r="F10"/>
  <c r="G12" i="16"/>
  <c r="G11"/>
  <c r="G10"/>
  <c r="G12" i="1"/>
  <c r="G11"/>
  <c r="G10"/>
</calcChain>
</file>

<file path=xl/sharedStrings.xml><?xml version="1.0" encoding="utf-8"?>
<sst xmlns="http://schemas.openxmlformats.org/spreadsheetml/2006/main" count="252" uniqueCount="107">
  <si>
    <t xml:space="preserve">REQUISITOS </t>
  </si>
  <si>
    <t xml:space="preserve">CUMPLE </t>
  </si>
  <si>
    <t xml:space="preserve">CONCEPTO TECNICO </t>
  </si>
  <si>
    <t>OBSERVACIONES:</t>
  </si>
  <si>
    <t>Cliente</t>
  </si>
  <si>
    <t>Valor incluido IVA</t>
  </si>
  <si>
    <t>Fecha Inicio</t>
  </si>
  <si>
    <t>Fecha Fin</t>
  </si>
  <si>
    <t>Lugar</t>
  </si>
  <si>
    <t>Objeto</t>
  </si>
  <si>
    <t>Cumplimiento y Calificación</t>
  </si>
  <si>
    <t>Ninguna.</t>
  </si>
  <si>
    <t>EXPERIENCIA MÍNIMA REQUERIDA</t>
  </si>
  <si>
    <t>Bogotá</t>
  </si>
  <si>
    <t>Excelente</t>
  </si>
  <si>
    <t>CUMPLE</t>
  </si>
  <si>
    <t>AMERICAN OUTSOURCING S.A.</t>
  </si>
  <si>
    <t>Alquiler de equipos de cómputo</t>
  </si>
  <si>
    <r>
      <t xml:space="preserve">Objeto:   </t>
    </r>
    <r>
      <rPr>
        <sz val="12"/>
        <rFont val="Tahoma"/>
        <family val="2"/>
      </rPr>
      <t xml:space="preserve"> Seleccionar la oferta más favorable para obtener en calidad de arrendamiento, los equipos de cómputo necesarios para ser utilizados en los proyectos que se requieran, de conformidad con lo establecido en el Anexo Técnico y el pliego de condiciones</t>
    </r>
  </si>
  <si>
    <t>INFORME DE VERIFICACION DE LAS  CONDICIONES DE CAPACIDAD TÉCNICA  REQUISITOS HABILITANTES PROCESO DE SELECCION ICFES  CP – 014 - 2014</t>
  </si>
  <si>
    <t xml:space="preserve">Cumplimiento Especificaciones Técnicas (Anexo 1). </t>
  </si>
  <si>
    <t>VERIFICACIÓN OFERTA TÉCNICA PROCESO DE SELECCION ICFES  CP– 012 - 2014</t>
  </si>
  <si>
    <t>GN CONSULTING LTDA</t>
  </si>
  <si>
    <t>AMERICAN OUTSORCING S.A.</t>
  </si>
  <si>
    <t>PC COM LTDA</t>
  </si>
  <si>
    <t>RENTA PC LTDA</t>
  </si>
  <si>
    <t>RENTACOMPUTO S.A.</t>
  </si>
  <si>
    <t>PC COM S.A.</t>
  </si>
  <si>
    <t>Valor SMMLV</t>
  </si>
  <si>
    <t>Alquiler de 50 computadores portátiles con licencias windows, office, adobe, antivirus.</t>
  </si>
  <si>
    <t>Entera satisfacción</t>
  </si>
  <si>
    <t>Singecol Servicios de Ingeniería de Colombia Ltda</t>
  </si>
  <si>
    <t>Alquiler de 28 computadores con licencias de windows, office, adobe, antivirus.</t>
  </si>
  <si>
    <t>Servipec. Servicios Petroleros Colombianos</t>
  </si>
  <si>
    <t>31/09/2013</t>
  </si>
  <si>
    <t>Alquiler de 25 computadores con licencias de windows, office, adobe, antivirus.</t>
  </si>
  <si>
    <t>MAURICO MURILLO BENITEZ</t>
  </si>
  <si>
    <t xml:space="preserve"> Director  de Tecnología e Información </t>
  </si>
  <si>
    <t xml:space="preserve">Cotaxi </t>
  </si>
  <si>
    <t>MAURICIO MURILLO BENITEZ</t>
  </si>
  <si>
    <t>Director de Tecnología e Información</t>
  </si>
  <si>
    <t>A folios 2 y 3. TOMO 2</t>
  </si>
  <si>
    <t>Experiencia 1
Folio  5 TOMO 2</t>
  </si>
  <si>
    <t>Experiencia 2
Folio 6 TOMO 2</t>
  </si>
  <si>
    <t>Experiencia 3
Folio 7 TOMO 2</t>
  </si>
  <si>
    <t>A folios 1 y 2. TOMO 2</t>
  </si>
  <si>
    <t>Hospital de Usaquén I Nivel E.S.E</t>
  </si>
  <si>
    <t>Valo4r SMMLV</t>
  </si>
  <si>
    <t>NO TIENE</t>
  </si>
  <si>
    <t>Agencia Nacional de Infraestructura Sistema Integrado de Gestión</t>
  </si>
  <si>
    <t>Arrendamiento de computadores personales, portátiles e impresoras, monitores y teclados.</t>
  </si>
  <si>
    <t>Dirección General de Estupefacientes en Liquidación</t>
  </si>
  <si>
    <t>Arrendamiento mensual un mínimo de 40 y hasta 120 equipos de cómputo de escritorio</t>
  </si>
  <si>
    <t>Secretaría de Habitat</t>
  </si>
  <si>
    <t>Entera Satisfacción</t>
  </si>
  <si>
    <t xml:space="preserve">Alquiler de equipos de cómputo e impresión para apoyar la gestión de </t>
  </si>
  <si>
    <t>DANE</t>
  </si>
  <si>
    <t xml:space="preserve">Arrendamiento de equipos de cómputo </t>
  </si>
  <si>
    <t>Dirección Ejecutiva Seccional de Administración Judicial Bogotá</t>
  </si>
  <si>
    <t>Arrendamiento de equipos de cómputo, estabilizadores e impresoras</t>
  </si>
  <si>
    <t>Bueno</t>
  </si>
  <si>
    <t>Experiencia 1
Folio  5. TOMO 2</t>
  </si>
  <si>
    <t>Experiencia 2
Folio 6. TOMO 2</t>
  </si>
  <si>
    <t>Experiencia 3
Folio 7 a 8. TOMO 2</t>
  </si>
  <si>
    <t>Experiencia 1
Folio  1 a 2. TOMO 2</t>
  </si>
  <si>
    <t>Experiencia 2
Folio 3. TOMO 2</t>
  </si>
  <si>
    <t>Experiencia 3
Folio 4. TOMO 2</t>
  </si>
  <si>
    <t>A folio 5</t>
  </si>
  <si>
    <t>Agencia Nacional del Espectro</t>
  </si>
  <si>
    <t>Arrendamiento de equipos de computo</t>
  </si>
  <si>
    <t>Instituto Nacional de Vías</t>
  </si>
  <si>
    <t>Alquiler de equipos de computo</t>
  </si>
  <si>
    <t>VALOR SMMLV</t>
  </si>
  <si>
    <t>CAPITAL NETWORKS LTDA</t>
  </si>
  <si>
    <t>Servicio de alquiler de equipos</t>
  </si>
  <si>
    <t>HOCOL</t>
  </si>
  <si>
    <t>Servicio de alquiler de equipos de computo y telecomunicaciones.</t>
  </si>
  <si>
    <t>Arrendamiento de equipos</t>
  </si>
  <si>
    <t>A folio 7.</t>
  </si>
  <si>
    <t>Instituto de Deportes y Recreación-INDER-</t>
  </si>
  <si>
    <t>Alquiler e instalación de computadores de escritorio</t>
  </si>
  <si>
    <t>Experiencia 1
Folio  3, Tomo 2.</t>
  </si>
  <si>
    <t>Experiencia 2
Folio 4, Tomo 2.</t>
  </si>
  <si>
    <t>Experiencia 3
Folio 9, Tomo 2.</t>
  </si>
  <si>
    <t>Experiencia 1
Folio  1, Tomo 2.</t>
  </si>
  <si>
    <t>Experiencia 2
Folio 2, Tomo 2.</t>
  </si>
  <si>
    <r>
      <t>Objeto:</t>
    </r>
    <r>
      <rPr>
        <sz val="12"/>
        <rFont val="Tahoma"/>
        <family val="2"/>
      </rPr>
      <t xml:space="preserve"> Seleccionar la oferta más favorable para obtener en calidad de arrendamiento, los equipos de cómputo necesarios para ser utilizados en los proyectos que se requieran, de conformidad con lo establecido en el Anexo Técnico y el pliego de condiciones</t>
    </r>
  </si>
  <si>
    <t>Bogotá D.C. 2 de Mayo de 2014</t>
  </si>
  <si>
    <t>Bogotá D.C. 2 Mayo de 2014</t>
  </si>
  <si>
    <t>Bogotá D.C. 2 de Mayo de 2014.</t>
  </si>
  <si>
    <t>INFORME DE VERIFICACION DE LAS  CONDICIONES DE CAPACIDAD TÉCNICA  REQUISITOS HABILITANTES PROCESO DE SELECCION ICFES  CP – 012 - 2014</t>
  </si>
  <si>
    <t xml:space="preserve">NO CUMPLE </t>
  </si>
  <si>
    <r>
      <t xml:space="preserve">La propuesta presentada por   </t>
    </r>
    <r>
      <rPr>
        <b/>
        <sz val="9"/>
        <rFont val="Tahoma"/>
        <family val="2"/>
      </rPr>
      <t xml:space="preserve">PC COM LTDA. </t>
    </r>
    <r>
      <rPr>
        <sz val="9"/>
        <color indexed="10"/>
        <rFont val="Tahoma"/>
        <family val="2"/>
      </rPr>
      <t xml:space="preserve"> </t>
    </r>
    <r>
      <rPr>
        <b/>
        <sz val="9"/>
        <rFont val="Tahoma"/>
        <family val="2"/>
      </rPr>
      <t xml:space="preserve">CUMPLE </t>
    </r>
    <r>
      <rPr>
        <sz val="9"/>
        <rFont val="Tahoma"/>
        <family val="2"/>
      </rPr>
      <t>con las condiciones de capacidad técnica  establecidas en  el pliego de condiciones del proceso de selección ICFES CP-012-2014.</t>
    </r>
  </si>
  <si>
    <r>
      <t>La propuesta presentada por</t>
    </r>
    <r>
      <rPr>
        <b/>
        <sz val="9"/>
        <rFont val="Tahoma"/>
        <family val="2"/>
      </rPr>
      <t xml:space="preserve">   AMERICAN OUTSOURCING S.A. </t>
    </r>
    <r>
      <rPr>
        <sz val="9"/>
        <color indexed="10"/>
        <rFont val="Tahoma"/>
        <family val="2"/>
      </rPr>
      <t xml:space="preserve"> </t>
    </r>
    <r>
      <rPr>
        <b/>
        <sz val="9"/>
        <rFont val="Tahoma"/>
        <family val="2"/>
      </rPr>
      <t xml:space="preserve">CUMPLE </t>
    </r>
    <r>
      <rPr>
        <sz val="9"/>
        <rFont val="Tahoma"/>
        <family val="2"/>
      </rPr>
      <t>con las condiciones de capacidad técnica  establecidas en el pliego de condiciones del proceso de selección ICFES CP-012-2014.</t>
    </r>
  </si>
  <si>
    <r>
      <t xml:space="preserve">La propuesta presentada por </t>
    </r>
    <r>
      <rPr>
        <b/>
        <sz val="9"/>
        <rFont val="Tahoma"/>
        <family val="2"/>
      </rPr>
      <t xml:space="preserve"> RENTACOMPUTO S.A.  NO CUMPLE </t>
    </r>
    <r>
      <rPr>
        <sz val="9"/>
        <rFont val="Tahoma"/>
        <family val="2"/>
      </rPr>
      <t>con las condiciones de capacidad técnica  establecidas en  el pliego de condiciones del proceso de selección ICFES CP-012-2014. Presentan certificación del hospital de usaquen I Nivel E.S.E, pero esta no presenta calificación; mediante documento radicado el día 02/05/2014 adjuntan  certificación del contrato 346 de 2012 con la AGENCIA NACIONAL DE INFRAESTRUCTURA, sin embargo según lo establecido en el pliego de condiciones en el numeral 3.2.1. las certificaciones deben ser de clientes diferentes, ya se habia relacionado certificación 036 de 2012 con la misma entidad, dentro de la propuesta presentada.</t>
    </r>
  </si>
  <si>
    <r>
      <t xml:space="preserve">La propuesta presentada por   </t>
    </r>
    <r>
      <rPr>
        <b/>
        <sz val="9"/>
        <rFont val="Tahoma"/>
        <family val="2"/>
      </rPr>
      <t xml:space="preserve">GN CONSULTING LTDA. </t>
    </r>
    <r>
      <rPr>
        <sz val="9"/>
        <color indexed="10"/>
        <rFont val="Tahoma"/>
        <family val="2"/>
      </rPr>
      <t xml:space="preserve"> </t>
    </r>
    <r>
      <rPr>
        <b/>
        <sz val="9"/>
        <rFont val="Tahoma"/>
        <family val="2"/>
      </rPr>
      <t xml:space="preserve">CUMPLE </t>
    </r>
    <r>
      <rPr>
        <sz val="9"/>
        <rFont val="Tahoma"/>
        <family val="2"/>
      </rPr>
      <t>con las condiciones de capacidad técnica  establecidas en  el pliego de condiciones del proceso de selección ICFES CP-012-2014.</t>
    </r>
  </si>
  <si>
    <r>
      <t xml:space="preserve">La propuesta presentada por    RENTACOMPUTO S.A. </t>
    </r>
    <r>
      <rPr>
        <b/>
        <sz val="9"/>
        <color indexed="10"/>
        <rFont val="Tahoma"/>
        <family val="2"/>
      </rPr>
      <t xml:space="preserve"> </t>
    </r>
    <r>
      <rPr>
        <b/>
        <sz val="9"/>
        <rFont val="Tahoma"/>
        <family val="2"/>
      </rPr>
      <t xml:space="preserve">CUMPLE </t>
    </r>
    <r>
      <rPr>
        <sz val="9"/>
        <rFont val="Tahoma"/>
        <family val="2"/>
      </rPr>
      <t>con los requisitos técnicos  establecidos en  el pliego de condiciones del proceso  CP-012-2014.</t>
    </r>
  </si>
  <si>
    <r>
      <t xml:space="preserve">La propuesta presentada por  </t>
    </r>
    <r>
      <rPr>
        <b/>
        <sz val="9"/>
        <rFont val="Tahoma"/>
        <family val="2"/>
      </rPr>
      <t>GN CONSULTING LTDA</t>
    </r>
    <r>
      <rPr>
        <sz val="9"/>
        <rFont val="Tahoma"/>
        <family val="2"/>
      </rPr>
      <t xml:space="preserve">. </t>
    </r>
    <r>
      <rPr>
        <b/>
        <sz val="9"/>
        <rFont val="Tahoma"/>
        <family val="2"/>
      </rPr>
      <t xml:space="preserve">CUMPLE </t>
    </r>
    <r>
      <rPr>
        <sz val="9"/>
        <rFont val="Tahoma"/>
        <family val="2"/>
      </rPr>
      <t>con los requisitos técnicos  establecidos en el pliego de condiciones del proceso CP-012-2014.</t>
    </r>
  </si>
  <si>
    <r>
      <t xml:space="preserve">La propuesta presentada por   </t>
    </r>
    <r>
      <rPr>
        <b/>
        <sz val="9"/>
        <rFont val="Tahoma"/>
        <family val="2"/>
      </rPr>
      <t>AMERICAN OUTSOURCING S.A.</t>
    </r>
    <r>
      <rPr>
        <b/>
        <sz val="9"/>
        <color indexed="10"/>
        <rFont val="Tahoma"/>
        <family val="2"/>
      </rPr>
      <t xml:space="preserve"> </t>
    </r>
    <r>
      <rPr>
        <b/>
        <sz val="9"/>
        <rFont val="Tahoma"/>
        <family val="2"/>
      </rPr>
      <t xml:space="preserve">CUMPLE </t>
    </r>
    <r>
      <rPr>
        <sz val="9"/>
        <rFont val="Tahoma"/>
        <family val="2"/>
      </rPr>
      <t>con los requisitos técnicos  establecidos en  el pliego de condiciones del proceso  CP-012-2014.</t>
    </r>
  </si>
  <si>
    <r>
      <t xml:space="preserve">La propuesta presentada por    </t>
    </r>
    <r>
      <rPr>
        <b/>
        <sz val="9"/>
        <rFont val="Tahoma"/>
        <family val="2"/>
      </rPr>
      <t xml:space="preserve">PC COM CUMPLE </t>
    </r>
    <r>
      <rPr>
        <sz val="9"/>
        <rFont val="Tahoma"/>
        <family val="2"/>
      </rPr>
      <t>con los requisitos técnicos  establecidos en  el pliego de condiciones del proceso CP-012-2014.</t>
    </r>
  </si>
  <si>
    <t>SGS COLOMBIA S.A</t>
  </si>
  <si>
    <t>Experiencia 3
Se adjunta mediante correo electrónico el día 02/05/2014.</t>
  </si>
  <si>
    <r>
      <t xml:space="preserve">A folios 8 y 9. El ICFES solicitó que los equipos portátiles tuviesen seguro contra robo. No obstante, a folio 9, el proponente indica que </t>
    </r>
    <r>
      <rPr>
        <sz val="11"/>
        <rFont val="Calibri"/>
        <family val="2"/>
        <scheme val="minor"/>
      </rPr>
      <t>"Los equipos no se aseguran porque las aseguradoras consideran los equipos de alquiler como equipos en movilización y las pólizas son demasiado costosas".  Seguidamente, en el mismo folio se indica que "Renta PC protege a los equipos en caso de pérdida o Robo siempre y cuando se compruebe que o fue un acto malintencionado".  Mediante correo electrónico de fecha 02/05/2014 el proponente aclara y subsana el requisito.</t>
    </r>
  </si>
  <si>
    <r>
      <t xml:space="preserve">La propuesta presentada por  </t>
    </r>
    <r>
      <rPr>
        <b/>
        <sz val="9"/>
        <rFont val="Tahoma"/>
        <family val="2"/>
      </rPr>
      <t xml:space="preserve">RENTA PC LTDA CUMPLE </t>
    </r>
    <r>
      <rPr>
        <sz val="9"/>
        <rFont val="Tahoma"/>
        <family val="2"/>
      </rPr>
      <t>con los requisitos técnicos  establecidos en el pliego de condiciones del proceso CP-012-2014.</t>
    </r>
  </si>
  <si>
    <r>
      <t xml:space="preserve"> La propuesta presentada por  </t>
    </r>
    <r>
      <rPr>
        <b/>
        <sz val="9"/>
        <rFont val="Tahoma"/>
        <family val="2"/>
      </rPr>
      <t xml:space="preserve">RENTA PC LTDA  CUMPLE </t>
    </r>
    <r>
      <rPr>
        <sz val="9"/>
        <rFont val="Tahoma"/>
        <family val="2"/>
      </rPr>
      <t xml:space="preserve">con las condiciones de capacidad técnica  establecidas en  el pliego de condiciones del proceso de selección ICFES CP-012-2014. </t>
    </r>
  </si>
  <si>
    <t>Cumplimiento de manera oportuna</t>
  </si>
  <si>
    <t>ORIGINAL FIRMADO</t>
  </si>
</sst>
</file>

<file path=xl/styles.xml><?xml version="1.0" encoding="utf-8"?>
<styleSheet xmlns="http://schemas.openxmlformats.org/spreadsheetml/2006/main">
  <numFmts count="2">
    <numFmt numFmtId="165" formatCode="_(&quot;$&quot;\ * #,##0.00_);_(&quot;$&quot;\ * \(#,##0.00\);_(&quot;$&quot;\ * &quot;-&quot;??_);_(@_)"/>
    <numFmt numFmtId="166" formatCode="_(&quot;$&quot;\ * #,##0_);_(&quot;$&quot;\ * \(#,##0\);_(&quot;$&quot;\ * &quot;-&quot;??_);_(@_)"/>
  </numFmts>
  <fonts count="26">
    <font>
      <sz val="11"/>
      <color theme="1"/>
      <name val="Calibri"/>
      <family val="2"/>
      <scheme val="minor"/>
    </font>
    <font>
      <sz val="9"/>
      <name val="Tahoma"/>
      <family val="2"/>
    </font>
    <font>
      <b/>
      <sz val="14"/>
      <name val="Tahoma"/>
      <family val="2"/>
    </font>
    <font>
      <b/>
      <sz val="9"/>
      <name val="Tahoma"/>
      <family val="2"/>
    </font>
    <font>
      <b/>
      <sz val="7"/>
      <name val="Arial Narrow"/>
      <family val="2"/>
    </font>
    <font>
      <b/>
      <sz val="9"/>
      <name val="Arial Narrow"/>
      <family val="2"/>
    </font>
    <font>
      <sz val="9"/>
      <name val="Arial Narrow"/>
      <family val="2"/>
    </font>
    <font>
      <sz val="11"/>
      <name val="Calibri"/>
      <family val="2"/>
    </font>
    <font>
      <b/>
      <sz val="9"/>
      <color indexed="10"/>
      <name val="Tahoma"/>
      <family val="2"/>
    </font>
    <font>
      <sz val="11"/>
      <color theme="1"/>
      <name val="Calibri"/>
      <family val="2"/>
      <scheme val="minor"/>
    </font>
    <font>
      <sz val="11"/>
      <color rgb="FFFF0000"/>
      <name val="Calibri"/>
      <family val="2"/>
      <scheme val="minor"/>
    </font>
    <font>
      <b/>
      <sz val="12"/>
      <color theme="1"/>
      <name val="Calibri"/>
      <family val="2"/>
      <scheme val="minor"/>
    </font>
    <font>
      <sz val="8"/>
      <color theme="1"/>
      <name val="Arial Narrow"/>
      <family val="2"/>
    </font>
    <font>
      <b/>
      <sz val="14"/>
      <color theme="1"/>
      <name val="Calibri"/>
      <family val="2"/>
      <scheme val="minor"/>
    </font>
    <font>
      <b/>
      <sz val="16"/>
      <color theme="1"/>
      <name val="Calibri"/>
      <family val="2"/>
      <scheme val="minor"/>
    </font>
    <font>
      <b/>
      <sz val="14"/>
      <color rgb="FFFF0000"/>
      <name val="Calibri"/>
      <family val="2"/>
      <scheme val="minor"/>
    </font>
    <font>
      <b/>
      <sz val="16"/>
      <name val="Calibri"/>
      <family val="2"/>
      <scheme val="minor"/>
    </font>
    <font>
      <sz val="11"/>
      <name val="Calibri"/>
      <family val="2"/>
      <scheme val="minor"/>
    </font>
    <font>
      <b/>
      <sz val="14"/>
      <name val="Calibri"/>
      <family val="2"/>
      <scheme val="minor"/>
    </font>
    <font>
      <b/>
      <sz val="12"/>
      <name val="Tahoma"/>
      <family val="2"/>
    </font>
    <font>
      <sz val="12"/>
      <name val="Tahoma"/>
      <family val="2"/>
    </font>
    <font>
      <sz val="9"/>
      <color indexed="10"/>
      <name val="Tahoma"/>
      <family val="2"/>
    </font>
    <font>
      <sz val="12"/>
      <name val="Calibri"/>
      <family val="2"/>
      <scheme val="minor"/>
    </font>
    <font>
      <b/>
      <sz val="12"/>
      <name val="Calibri"/>
      <family val="2"/>
      <scheme val="minor"/>
    </font>
    <font>
      <b/>
      <i/>
      <sz val="12"/>
      <color theme="1"/>
      <name val="Calibri"/>
      <family val="2"/>
      <scheme val="minor"/>
    </font>
    <font>
      <b/>
      <i/>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s>
  <cellStyleXfs count="2">
    <xf numFmtId="0" fontId="0" fillId="0" borderId="0"/>
    <xf numFmtId="165" fontId="9" fillId="0" borderId="0" applyFont="0" applyFill="0" applyBorder="0" applyAlignment="0" applyProtection="0"/>
  </cellStyleXfs>
  <cellXfs count="141">
    <xf numFmtId="0" fontId="0" fillId="0" borderId="0" xfId="0"/>
    <xf numFmtId="0" fontId="0" fillId="0" borderId="0" xfId="0" applyAlignment="1">
      <alignment vertical="top" wrapText="1"/>
    </xf>
    <xf numFmtId="0" fontId="4" fillId="0" borderId="0" xfId="0" applyFont="1" applyBorder="1" applyAlignment="1">
      <alignment horizontal="center" wrapText="1"/>
    </xf>
    <xf numFmtId="0" fontId="5" fillId="0" borderId="0" xfId="0" applyFont="1" applyBorder="1" applyAlignment="1">
      <alignment horizontal="left" vertical="justify" wrapText="1"/>
    </xf>
    <xf numFmtId="0" fontId="3" fillId="0" borderId="0" xfId="0" applyFont="1" applyBorder="1" applyAlignment="1">
      <alignment vertical="justify" wrapText="1"/>
    </xf>
    <xf numFmtId="0" fontId="1" fillId="0" borderId="0" xfId="0" applyFont="1" applyBorder="1" applyAlignment="1">
      <alignment horizontal="left" vertical="justify" wrapText="1"/>
    </xf>
    <xf numFmtId="0" fontId="0" fillId="0" borderId="0" xfId="0" applyBorder="1" applyAlignment="1">
      <alignment vertical="top" wrapText="1"/>
    </xf>
    <xf numFmtId="0" fontId="1" fillId="0" borderId="0" xfId="0" applyFont="1" applyBorder="1" applyAlignment="1"/>
    <xf numFmtId="0" fontId="1" fillId="0" borderId="0" xfId="0" applyFont="1" applyBorder="1" applyAlignment="1">
      <alignment horizontal="center"/>
    </xf>
    <xf numFmtId="0" fontId="3" fillId="0" borderId="0" xfId="0" applyFont="1"/>
    <xf numFmtId="0" fontId="1" fillId="0" borderId="0" xfId="0" applyFont="1"/>
    <xf numFmtId="0" fontId="6" fillId="0" borderId="0" xfId="0" applyFont="1"/>
    <xf numFmtId="0" fontId="11"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left" vertical="top" wrapText="1"/>
    </xf>
    <xf numFmtId="0" fontId="13" fillId="2" borderId="1"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4" borderId="5" xfId="0" applyFill="1" applyBorder="1" applyAlignment="1">
      <alignment horizontal="left" vertical="center" wrapText="1"/>
    </xf>
    <xf numFmtId="165" fontId="9" fillId="4" borderId="6" xfId="1" applyFont="1" applyFill="1" applyBorder="1" applyAlignment="1">
      <alignment horizontal="left" vertical="center" wrapText="1"/>
    </xf>
    <xf numFmtId="15" fontId="0" fillId="4" borderId="6" xfId="0" applyNumberFormat="1" applyFill="1" applyBorder="1" applyAlignment="1">
      <alignment horizontal="left" vertical="center" wrapText="1"/>
    </xf>
    <xf numFmtId="0" fontId="0" fillId="4" borderId="6" xfId="0" applyFill="1" applyBorder="1" applyAlignment="1">
      <alignment horizontal="left" vertical="center" wrapText="1"/>
    </xf>
    <xf numFmtId="0" fontId="0" fillId="3" borderId="7" xfId="0" applyFill="1" applyBorder="1" applyAlignment="1">
      <alignment vertical="top"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11" fillId="3" borderId="13" xfId="0" applyFont="1" applyFill="1" applyBorder="1" applyAlignment="1">
      <alignment horizontal="center" vertical="center" wrapText="1"/>
    </xf>
    <xf numFmtId="0" fontId="0" fillId="4" borderId="14" xfId="0" applyFill="1" applyBorder="1" applyAlignment="1">
      <alignment horizontal="center" vertical="center" wrapText="1"/>
    </xf>
    <xf numFmtId="166" fontId="17" fillId="4" borderId="6" xfId="1" applyNumberFormat="1" applyFont="1" applyFill="1" applyBorder="1" applyAlignment="1">
      <alignment horizontal="left" vertical="center" wrapText="1"/>
    </xf>
    <xf numFmtId="15" fontId="17" fillId="4" borderId="6" xfId="0" applyNumberFormat="1" applyFont="1" applyFill="1" applyBorder="1" applyAlignment="1">
      <alignment horizontal="left" vertical="center" wrapText="1"/>
    </xf>
    <xf numFmtId="15" fontId="7" fillId="4" borderId="11" xfId="0" applyNumberFormat="1" applyFont="1" applyFill="1" applyBorder="1" applyAlignment="1">
      <alignment horizontal="left" vertical="center" wrapText="1"/>
    </xf>
    <xf numFmtId="15" fontId="17" fillId="4" borderId="11" xfId="0" applyNumberFormat="1" applyFont="1" applyFill="1" applyBorder="1" applyAlignment="1">
      <alignment horizontal="left" vertical="center" wrapText="1"/>
    </xf>
    <xf numFmtId="0" fontId="1" fillId="0" borderId="0" xfId="0" applyFont="1" applyBorder="1" applyAlignment="1">
      <alignment horizontal="center"/>
    </xf>
    <xf numFmtId="0" fontId="11"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165" fontId="10" fillId="0" borderId="0" xfId="1" applyFont="1" applyFill="1" applyBorder="1" applyAlignment="1">
      <alignment horizontal="left" vertical="center" wrapText="1"/>
    </xf>
    <xf numFmtId="15" fontId="17" fillId="0" borderId="0" xfId="0" applyNumberFormat="1" applyFont="1" applyFill="1" applyBorder="1" applyAlignment="1">
      <alignment horizontal="left" vertical="center" wrapText="1"/>
    </xf>
    <xf numFmtId="15" fontId="7" fillId="0" borderId="0" xfId="0" applyNumberFormat="1" applyFont="1" applyFill="1" applyBorder="1" applyAlignment="1">
      <alignment horizontal="left" vertical="center" wrapText="1"/>
    </xf>
    <xf numFmtId="0" fontId="0" fillId="0" borderId="0" xfId="0" applyFill="1" applyBorder="1" applyAlignment="1">
      <alignment horizontal="center" vertical="center" wrapText="1"/>
    </xf>
    <xf numFmtId="0" fontId="10"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Fill="1" applyBorder="1" applyAlignment="1">
      <alignment vertical="top" wrapText="1"/>
    </xf>
    <xf numFmtId="0" fontId="18" fillId="0" borderId="1" xfId="0" applyFont="1" applyFill="1" applyBorder="1" applyAlignment="1">
      <alignment horizontal="center" vertical="center" wrapText="1"/>
    </xf>
    <xf numFmtId="165" fontId="17" fillId="4" borderId="11" xfId="1" applyFont="1" applyFill="1" applyBorder="1" applyAlignment="1">
      <alignment horizontal="left" vertical="center" wrapText="1"/>
    </xf>
    <xf numFmtId="0" fontId="17" fillId="4" borderId="15" xfId="0" applyFont="1" applyFill="1" applyBorder="1" applyAlignment="1">
      <alignment horizontal="center" vertical="center" wrapText="1"/>
    </xf>
    <xf numFmtId="0" fontId="1" fillId="0" borderId="0" xfId="0" applyFont="1" applyBorder="1" applyAlignment="1">
      <alignment horizontal="center"/>
    </xf>
    <xf numFmtId="0" fontId="12" fillId="0" borderId="0" xfId="0" applyFont="1" applyAlignment="1">
      <alignment horizontal="left" vertical="top" wrapText="1"/>
    </xf>
    <xf numFmtId="0" fontId="10" fillId="0" borderId="0" xfId="0" applyFont="1" applyAlignment="1">
      <alignment vertical="top" wrapText="1"/>
    </xf>
    <xf numFmtId="2" fontId="17" fillId="4" borderId="6" xfId="1" applyNumberFormat="1" applyFont="1" applyFill="1" applyBorder="1" applyAlignment="1">
      <alignment horizontal="left" vertical="center" wrapText="1"/>
    </xf>
    <xf numFmtId="166" fontId="9" fillId="4" borderId="6" xfId="1" applyNumberFormat="1" applyFont="1" applyFill="1" applyBorder="1" applyAlignment="1">
      <alignment horizontal="left" vertical="center" wrapText="1"/>
    </xf>
    <xf numFmtId="2" fontId="9" fillId="4" borderId="6" xfId="1" applyNumberFormat="1" applyFont="1" applyFill="1" applyBorder="1" applyAlignment="1">
      <alignment horizontal="left" vertical="center" wrapText="1"/>
    </xf>
    <xf numFmtId="2" fontId="17" fillId="4" borderId="11" xfId="1" applyNumberFormat="1" applyFont="1" applyFill="1" applyBorder="1" applyAlignment="1">
      <alignment horizontal="left" vertical="center" wrapText="1"/>
    </xf>
    <xf numFmtId="39" fontId="17" fillId="4" borderId="6" xfId="1" applyNumberFormat="1" applyFont="1" applyFill="1" applyBorder="1" applyAlignment="1">
      <alignment horizontal="left" vertical="center" wrapText="1"/>
    </xf>
    <xf numFmtId="39" fontId="17" fillId="4" borderId="11" xfId="1" applyNumberFormat="1" applyFont="1" applyFill="1" applyBorder="1" applyAlignment="1">
      <alignment horizontal="left" vertical="center" wrapText="1"/>
    </xf>
    <xf numFmtId="2" fontId="17" fillId="4" borderId="6" xfId="1" applyNumberFormat="1" applyFont="1" applyFill="1" applyBorder="1" applyAlignment="1">
      <alignment horizontal="right" vertical="center" wrapText="1"/>
    </xf>
    <xf numFmtId="15" fontId="0" fillId="4" borderId="11" xfId="0" applyNumberFormat="1" applyFill="1" applyBorder="1" applyAlignment="1">
      <alignment horizontal="left" vertical="center" wrapText="1"/>
    </xf>
    <xf numFmtId="166" fontId="17" fillId="4" borderId="11" xfId="1" applyNumberFormat="1" applyFont="1" applyFill="1" applyBorder="1" applyAlignment="1">
      <alignment horizontal="left" vertical="center" wrapText="1"/>
    </xf>
    <xf numFmtId="0" fontId="22" fillId="3" borderId="8" xfId="0" applyFont="1" applyFill="1" applyBorder="1" applyAlignment="1">
      <alignment horizontal="center" vertical="center" wrapText="1"/>
    </xf>
    <xf numFmtId="0" fontId="17" fillId="4" borderId="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17" fillId="4" borderId="10" xfId="0" applyFont="1" applyFill="1" applyBorder="1" applyAlignment="1">
      <alignment horizontal="left" vertical="center" wrapText="1"/>
    </xf>
    <xf numFmtId="2" fontId="17" fillId="4" borderId="11" xfId="1" applyNumberFormat="1" applyFont="1" applyFill="1" applyBorder="1" applyAlignment="1">
      <alignment horizontal="right" vertical="center" wrapText="1"/>
    </xf>
    <xf numFmtId="0" fontId="0" fillId="4" borderId="44" xfId="0" applyFill="1" applyBorder="1" applyAlignment="1">
      <alignment horizontal="center" vertical="center" wrapText="1"/>
    </xf>
    <xf numFmtId="0" fontId="12" fillId="0" borderId="0" xfId="0" applyFont="1" applyAlignment="1">
      <alignment horizontal="left" vertical="top"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7" xfId="0" applyFont="1" applyBorder="1" applyAlignment="1">
      <alignment horizontal="center" vertical="justify" wrapText="1"/>
    </xf>
    <xf numFmtId="0" fontId="1" fillId="0" borderId="38" xfId="0" applyFont="1" applyBorder="1" applyAlignment="1">
      <alignment horizontal="center" vertical="justify" wrapText="1"/>
    </xf>
    <xf numFmtId="0" fontId="1" fillId="0" borderId="39" xfId="0" applyFont="1" applyBorder="1" applyAlignment="1">
      <alignment horizontal="center" vertical="justify" wrapText="1"/>
    </xf>
    <xf numFmtId="0" fontId="3" fillId="6" borderId="34" xfId="0" applyFont="1" applyFill="1" applyBorder="1" applyAlignment="1">
      <alignment horizontal="center" vertical="justify" wrapText="1"/>
    </xf>
    <xf numFmtId="0" fontId="3" fillId="6" borderId="35" xfId="0" applyFont="1" applyFill="1" applyBorder="1" applyAlignment="1">
      <alignment horizontal="center" vertical="justify" wrapText="1"/>
    </xf>
    <xf numFmtId="0" fontId="3" fillId="6" borderId="36" xfId="0" applyFont="1" applyFill="1" applyBorder="1" applyAlignment="1">
      <alignment horizontal="center" vertical="justify" wrapText="1"/>
    </xf>
    <xf numFmtId="0" fontId="17" fillId="0" borderId="0" xfId="0" applyFont="1" applyAlignment="1">
      <alignment horizontal="left" vertical="top" wrapText="1"/>
    </xf>
    <xf numFmtId="0" fontId="1" fillId="0" borderId="0" xfId="0" applyFont="1" applyBorder="1" applyAlignment="1">
      <alignment horizontal="center"/>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0" fillId="4" borderId="27"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29" xfId="0" applyFill="1" applyBorder="1" applyAlignment="1">
      <alignment horizontal="center" vertical="center" wrapText="1"/>
    </xf>
    <xf numFmtId="0" fontId="17"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1" fillId="0" borderId="20" xfId="0" applyFont="1" applyBorder="1" applyAlignment="1">
      <alignment horizontal="justify" vertical="justify" wrapText="1"/>
    </xf>
    <xf numFmtId="0" fontId="1" fillId="0" borderId="21" xfId="0" applyFont="1" applyBorder="1" applyAlignment="1">
      <alignment horizontal="justify" vertical="justify" wrapText="1"/>
    </xf>
    <xf numFmtId="0" fontId="1" fillId="0" borderId="22" xfId="0" applyFont="1" applyBorder="1" applyAlignment="1">
      <alignment horizontal="justify" vertical="justify" wrapText="1"/>
    </xf>
    <xf numFmtId="0" fontId="18" fillId="0"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43" xfId="0" applyNumberFormat="1"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4" fillId="0" borderId="46" xfId="0" applyFont="1" applyBorder="1" applyAlignment="1">
      <alignment horizontal="center" vertical="top" wrapText="1"/>
    </xf>
    <xf numFmtId="0" fontId="25" fillId="0" borderId="46" xfId="0" applyFont="1" applyBorder="1" applyAlignment="1">
      <alignment horizontal="center"/>
    </xf>
  </cellXfs>
  <cellStyles count="2">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1</xdr:row>
      <xdr:rowOff>28575</xdr:rowOff>
    </xdr:from>
    <xdr:to>
      <xdr:col>2</xdr:col>
      <xdr:colOff>250031</xdr:colOff>
      <xdr:row>4</xdr:row>
      <xdr:rowOff>152400</xdr:rowOff>
    </xdr:to>
    <xdr:pic>
      <xdr:nvPicPr>
        <xdr:cNvPr id="125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85739" y="230981"/>
          <a:ext cx="1588292" cy="6953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519545</xdr:colOff>
      <xdr:row>0</xdr:row>
      <xdr:rowOff>816428</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1910195" cy="81642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1</xdr:row>
      <xdr:rowOff>28575</xdr:rowOff>
    </xdr:from>
    <xdr:to>
      <xdr:col>2</xdr:col>
      <xdr:colOff>404813</xdr:colOff>
      <xdr:row>4</xdr:row>
      <xdr:rowOff>152400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1" y="228600"/>
          <a:ext cx="1747837"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19051</xdr:colOff>
      <xdr:row>1</xdr:row>
      <xdr:rowOff>28575</xdr:rowOff>
    </xdr:from>
    <xdr:to>
      <xdr:col>2</xdr:col>
      <xdr:colOff>404813</xdr:colOff>
      <xdr:row>4</xdr:row>
      <xdr:rowOff>152400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1" y="228600"/>
          <a:ext cx="1747837"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19051</xdr:colOff>
      <xdr:row>1</xdr:row>
      <xdr:rowOff>28575</xdr:rowOff>
    </xdr:from>
    <xdr:to>
      <xdr:col>2</xdr:col>
      <xdr:colOff>404813</xdr:colOff>
      <xdr:row>4</xdr:row>
      <xdr:rowOff>152400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1" y="228600"/>
          <a:ext cx="1747837" cy="695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19051</xdr:colOff>
      <xdr:row>1</xdr:row>
      <xdr:rowOff>28575</xdr:rowOff>
    </xdr:from>
    <xdr:to>
      <xdr:col>2</xdr:col>
      <xdr:colOff>404813</xdr:colOff>
      <xdr:row>4</xdr:row>
      <xdr:rowOff>152400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1" y="228600"/>
          <a:ext cx="1747837" cy="6953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519545</xdr:colOff>
      <xdr:row>0</xdr:row>
      <xdr:rowOff>816428</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6948" y="0"/>
          <a:ext cx="1905000" cy="816428"/>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519545</xdr:colOff>
      <xdr:row>0</xdr:row>
      <xdr:rowOff>816428</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1910195" cy="81642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519545</xdr:colOff>
      <xdr:row>0</xdr:row>
      <xdr:rowOff>816428</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1910195" cy="816428"/>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519545</xdr:colOff>
      <xdr:row>0</xdr:row>
      <xdr:rowOff>816428</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1910195" cy="8164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2:P26"/>
  <sheetViews>
    <sheetView tabSelected="1" zoomScale="80" zoomScaleNormal="80" workbookViewId="0">
      <selection activeCell="K12" sqref="K12:M12"/>
    </sheetView>
  </sheetViews>
  <sheetFormatPr baseColWidth="10" defaultRowHeight="15.75"/>
  <cols>
    <col min="1" max="1" width="2.5703125" style="1" customWidth="1"/>
    <col min="2" max="3" width="20.42578125" style="12" customWidth="1"/>
    <col min="4" max="4" width="19.28515625" style="12" customWidth="1"/>
    <col min="5" max="5" width="22.85546875" style="1" customWidth="1"/>
    <col min="6" max="7" width="18.85546875" style="1" customWidth="1"/>
    <col min="8" max="8" width="10.85546875" style="1" bestFit="1" customWidth="1"/>
    <col min="9" max="9" width="13.42578125" style="1" bestFit="1" customWidth="1"/>
    <col min="10" max="10" width="8" style="1" bestFit="1" customWidth="1"/>
    <col min="11" max="11" width="10.42578125" style="1" customWidth="1"/>
    <col min="12" max="12" width="9.140625" style="1" customWidth="1"/>
    <col min="13" max="13" width="36" style="1" customWidth="1"/>
    <col min="14" max="14" width="24.42578125" style="1" customWidth="1"/>
    <col min="15" max="15" width="15.5703125" style="1" customWidth="1"/>
    <col min="16" max="17" width="12.42578125" style="1" bestFit="1" customWidth="1"/>
    <col min="18" max="16384" width="11.42578125" style="1"/>
  </cols>
  <sheetData>
    <row r="2" spans="2:16" ht="15">
      <c r="B2" s="81"/>
      <c r="C2" s="81"/>
      <c r="D2" s="81"/>
      <c r="E2" s="81"/>
      <c r="F2" s="81"/>
      <c r="G2" s="81"/>
      <c r="H2" s="81"/>
      <c r="I2" s="81"/>
      <c r="J2" s="81"/>
      <c r="K2" s="81"/>
      <c r="L2" s="81"/>
      <c r="M2" s="81"/>
      <c r="N2" s="81"/>
      <c r="O2" s="81"/>
    </row>
    <row r="3" spans="2:16" ht="15">
      <c r="B3" s="81"/>
      <c r="C3" s="81"/>
      <c r="D3" s="81"/>
      <c r="E3" s="81"/>
      <c r="F3" s="81"/>
      <c r="G3" s="81"/>
      <c r="H3" s="81"/>
      <c r="I3" s="81"/>
      <c r="J3" s="81"/>
      <c r="K3" s="81"/>
      <c r="L3" s="81"/>
      <c r="M3" s="81"/>
      <c r="N3" s="81"/>
      <c r="O3" s="81"/>
    </row>
    <row r="4" spans="2:16" ht="15">
      <c r="B4" s="81"/>
      <c r="C4" s="81"/>
      <c r="D4" s="81"/>
      <c r="E4" s="81"/>
      <c r="F4" s="81"/>
      <c r="G4" s="81"/>
      <c r="H4" s="81"/>
      <c r="I4" s="81"/>
      <c r="J4" s="81"/>
      <c r="K4" s="81"/>
      <c r="L4" s="81"/>
      <c r="M4" s="81"/>
      <c r="N4" s="81"/>
      <c r="O4" s="81"/>
    </row>
    <row r="5" spans="2:16" thickBot="1">
      <c r="B5" s="81"/>
      <c r="C5" s="81"/>
      <c r="D5" s="81"/>
      <c r="E5" s="81"/>
      <c r="F5" s="81"/>
      <c r="G5" s="81"/>
      <c r="H5" s="81"/>
      <c r="I5" s="81"/>
      <c r="J5" s="81"/>
      <c r="K5" s="81"/>
      <c r="L5" s="81"/>
      <c r="M5" s="81"/>
      <c r="N5" s="81"/>
      <c r="O5" s="81"/>
    </row>
    <row r="6" spans="2:16" ht="68.25" customHeight="1" thickBot="1">
      <c r="B6" s="82" t="s">
        <v>90</v>
      </c>
      <c r="C6" s="83"/>
      <c r="D6" s="83"/>
      <c r="E6" s="83"/>
      <c r="F6" s="83"/>
      <c r="G6" s="83"/>
      <c r="H6" s="83"/>
      <c r="I6" s="83"/>
      <c r="J6" s="83"/>
      <c r="K6" s="83"/>
      <c r="L6" s="83"/>
      <c r="M6" s="83"/>
      <c r="N6" s="83"/>
      <c r="O6" s="84"/>
    </row>
    <row r="7" spans="2:16" ht="47.25" customHeight="1" thickBot="1">
      <c r="B7" s="85" t="s">
        <v>86</v>
      </c>
      <c r="C7" s="86"/>
      <c r="D7" s="86"/>
      <c r="E7" s="86"/>
      <c r="F7" s="86"/>
      <c r="G7" s="86"/>
      <c r="H7" s="86"/>
      <c r="I7" s="86"/>
      <c r="J7" s="86"/>
      <c r="K7" s="86"/>
      <c r="L7" s="86"/>
      <c r="M7" s="86"/>
      <c r="N7" s="86"/>
      <c r="O7" s="87"/>
    </row>
    <row r="8" spans="2:16" ht="34.5" customHeight="1" thickBot="1">
      <c r="B8" s="91" t="s">
        <v>0</v>
      </c>
      <c r="C8" s="92"/>
      <c r="D8" s="93"/>
      <c r="E8" s="88" t="s">
        <v>22</v>
      </c>
      <c r="F8" s="89"/>
      <c r="G8" s="89"/>
      <c r="H8" s="89"/>
      <c r="I8" s="89"/>
      <c r="J8" s="89"/>
      <c r="K8" s="89"/>
      <c r="L8" s="89"/>
      <c r="M8" s="89"/>
      <c r="N8" s="90"/>
      <c r="O8" s="15" t="s">
        <v>1</v>
      </c>
    </row>
    <row r="9" spans="2:16" ht="30" customHeight="1">
      <c r="B9" s="106" t="s">
        <v>12</v>
      </c>
      <c r="C9" s="107"/>
      <c r="D9" s="23"/>
      <c r="E9" s="16" t="s">
        <v>4</v>
      </c>
      <c r="F9" s="17" t="s">
        <v>5</v>
      </c>
      <c r="G9" s="17" t="s">
        <v>28</v>
      </c>
      <c r="H9" s="17" t="s">
        <v>6</v>
      </c>
      <c r="I9" s="17" t="s">
        <v>7</v>
      </c>
      <c r="J9" s="17" t="s">
        <v>8</v>
      </c>
      <c r="K9" s="112" t="s">
        <v>9</v>
      </c>
      <c r="L9" s="113"/>
      <c r="M9" s="114"/>
      <c r="N9" s="18" t="s">
        <v>10</v>
      </c>
      <c r="O9" s="94" t="s">
        <v>1</v>
      </c>
    </row>
    <row r="10" spans="2:16" ht="98.25" customHeight="1">
      <c r="B10" s="108"/>
      <c r="C10" s="109"/>
      <c r="D10" s="24" t="s">
        <v>42</v>
      </c>
      <c r="E10" s="19" t="s">
        <v>38</v>
      </c>
      <c r="F10" s="30">
        <v>77000000</v>
      </c>
      <c r="G10" s="50">
        <f>+F10/589500</f>
        <v>130.61916878710772</v>
      </c>
      <c r="H10" s="21">
        <v>41298</v>
      </c>
      <c r="I10" s="31">
        <v>41632</v>
      </c>
      <c r="J10" s="22" t="s">
        <v>13</v>
      </c>
      <c r="K10" s="100" t="s">
        <v>29</v>
      </c>
      <c r="L10" s="101"/>
      <c r="M10" s="102"/>
      <c r="N10" s="29" t="s">
        <v>30</v>
      </c>
      <c r="O10" s="95"/>
    </row>
    <row r="11" spans="2:16" ht="51.75" customHeight="1">
      <c r="B11" s="108"/>
      <c r="C11" s="109"/>
      <c r="D11" s="28" t="s">
        <v>43</v>
      </c>
      <c r="E11" s="19" t="s">
        <v>31</v>
      </c>
      <c r="F11" s="51">
        <v>45150000</v>
      </c>
      <c r="G11" s="52">
        <f>+F11/589500</f>
        <v>76.590330788804067</v>
      </c>
      <c r="H11" s="21">
        <v>41426</v>
      </c>
      <c r="I11" s="21">
        <v>41629</v>
      </c>
      <c r="J11" s="22" t="s">
        <v>13</v>
      </c>
      <c r="K11" s="97" t="s">
        <v>32</v>
      </c>
      <c r="L11" s="98"/>
      <c r="M11" s="99"/>
      <c r="N11" s="29" t="s">
        <v>30</v>
      </c>
      <c r="O11" s="95"/>
    </row>
    <row r="12" spans="2:16" ht="60" customHeight="1" thickBot="1">
      <c r="B12" s="110"/>
      <c r="C12" s="111"/>
      <c r="D12" s="25" t="s">
        <v>44</v>
      </c>
      <c r="E12" s="26" t="s">
        <v>33</v>
      </c>
      <c r="F12" s="45">
        <v>38400000</v>
      </c>
      <c r="G12" s="53">
        <f>+F12/589500</f>
        <v>65.139949109414758</v>
      </c>
      <c r="H12" s="33">
        <v>41306</v>
      </c>
      <c r="I12" s="32" t="s">
        <v>34</v>
      </c>
      <c r="J12" s="27" t="s">
        <v>13</v>
      </c>
      <c r="K12" s="103" t="s">
        <v>35</v>
      </c>
      <c r="L12" s="104"/>
      <c r="M12" s="105"/>
      <c r="N12" s="66" t="s">
        <v>30</v>
      </c>
      <c r="O12" s="96"/>
    </row>
    <row r="13" spans="2:16" ht="18.75">
      <c r="B13" s="35"/>
      <c r="C13" s="35"/>
      <c r="D13" s="35"/>
      <c r="E13" s="36"/>
      <c r="F13" s="37"/>
      <c r="G13" s="37"/>
      <c r="H13" s="38"/>
      <c r="I13" s="39"/>
      <c r="J13" s="36"/>
      <c r="K13" s="40"/>
      <c r="L13" s="40"/>
      <c r="M13" s="40"/>
      <c r="N13" s="41"/>
      <c r="O13" s="42"/>
      <c r="P13" s="43"/>
    </row>
    <row r="14" spans="2:16" ht="15.75" customHeight="1">
      <c r="C14" s="12" t="s">
        <v>3</v>
      </c>
      <c r="D14" s="80"/>
      <c r="E14" s="80"/>
      <c r="F14" s="80"/>
      <c r="G14" s="80"/>
      <c r="H14" s="80"/>
      <c r="I14" s="80"/>
      <c r="J14" s="80"/>
      <c r="K14" s="80"/>
      <c r="L14" s="80"/>
      <c r="M14" s="80"/>
      <c r="N14" s="80"/>
    </row>
    <row r="15" spans="2:16" thickBot="1">
      <c r="B15" s="2"/>
      <c r="C15" s="2"/>
      <c r="D15" s="3"/>
      <c r="E15" s="3"/>
      <c r="F15" s="3"/>
      <c r="G15" s="3"/>
      <c r="H15" s="3"/>
      <c r="I15" s="3"/>
      <c r="J15" s="3"/>
    </row>
    <row r="16" spans="2:16" thickBot="1">
      <c r="B16" s="4"/>
      <c r="C16" s="77" t="s">
        <v>2</v>
      </c>
      <c r="D16" s="78"/>
      <c r="E16" s="78"/>
      <c r="F16" s="78"/>
      <c r="G16" s="78"/>
      <c r="H16" s="78"/>
      <c r="I16" s="78"/>
      <c r="J16" s="78"/>
      <c r="K16" s="78"/>
      <c r="L16" s="78"/>
      <c r="M16" s="78"/>
      <c r="N16" s="79"/>
    </row>
    <row r="17" spans="2:14" ht="23.25" customHeight="1" thickBot="1">
      <c r="B17" s="1"/>
      <c r="C17" s="74" t="s">
        <v>95</v>
      </c>
      <c r="D17" s="75"/>
      <c r="E17" s="75"/>
      <c r="F17" s="75"/>
      <c r="G17" s="75"/>
      <c r="H17" s="75"/>
      <c r="I17" s="75"/>
      <c r="J17" s="75"/>
      <c r="K17" s="75"/>
      <c r="L17" s="75"/>
      <c r="M17" s="75"/>
      <c r="N17" s="76"/>
    </row>
    <row r="18" spans="2:14" ht="15" customHeight="1">
      <c r="B18" s="1"/>
      <c r="C18" s="1"/>
      <c r="D18" s="5"/>
      <c r="E18" s="5"/>
      <c r="F18" s="5"/>
      <c r="G18" s="5"/>
      <c r="H18" s="5"/>
      <c r="I18" s="5"/>
      <c r="J18" s="5"/>
      <c r="K18" s="5"/>
      <c r="L18" s="5"/>
      <c r="M18" s="5"/>
      <c r="N18" s="5"/>
    </row>
    <row r="19" spans="2:14" ht="19.5" customHeight="1">
      <c r="C19" s="7" t="s">
        <v>87</v>
      </c>
      <c r="D19" s="7"/>
      <c r="E19" s="7"/>
      <c r="F19" s="7"/>
      <c r="G19" s="7"/>
      <c r="H19" s="7"/>
      <c r="I19" s="7"/>
      <c r="J19" s="6"/>
    </row>
    <row r="20" spans="2:14" ht="19.5" customHeight="1">
      <c r="C20" s="140" t="s">
        <v>106</v>
      </c>
      <c r="D20" s="140"/>
      <c r="E20" s="140"/>
      <c r="F20" s="140"/>
      <c r="G20" s="140"/>
      <c r="H20" s="140"/>
      <c r="I20" s="140"/>
      <c r="J20" s="140"/>
      <c r="K20" s="140"/>
      <c r="L20" s="140"/>
      <c r="M20" s="140"/>
      <c r="N20" s="140"/>
    </row>
    <row r="21" spans="2:14">
      <c r="C21" s="68" t="s">
        <v>36</v>
      </c>
      <c r="D21" s="69"/>
      <c r="E21" s="69"/>
      <c r="F21" s="69"/>
      <c r="G21" s="69"/>
      <c r="H21" s="69"/>
      <c r="I21" s="69"/>
      <c r="J21" s="69"/>
      <c r="K21" s="69"/>
      <c r="L21" s="69"/>
      <c r="M21" s="69"/>
      <c r="N21" s="70"/>
    </row>
    <row r="22" spans="2:14" ht="36" customHeight="1">
      <c r="C22" s="71" t="s">
        <v>37</v>
      </c>
      <c r="D22" s="72"/>
      <c r="E22" s="72"/>
      <c r="F22" s="72"/>
      <c r="G22" s="72"/>
      <c r="H22" s="72"/>
      <c r="I22" s="72"/>
      <c r="J22" s="72"/>
      <c r="K22" s="72"/>
      <c r="L22" s="72"/>
      <c r="M22" s="72"/>
      <c r="N22" s="73"/>
    </row>
    <row r="23" spans="2:14" ht="15">
      <c r="B23" s="1"/>
      <c r="C23" s="8"/>
      <c r="D23" s="8"/>
      <c r="E23" s="8"/>
      <c r="F23" s="8"/>
      <c r="G23" s="47"/>
      <c r="H23" s="8"/>
      <c r="I23" s="8"/>
      <c r="J23" s="47"/>
      <c r="K23" s="47"/>
      <c r="L23" s="47"/>
      <c r="M23" s="47"/>
      <c r="N23" s="6"/>
    </row>
    <row r="24" spans="2:14" ht="15" customHeight="1">
      <c r="B24" s="9"/>
      <c r="C24" s="13"/>
      <c r="D24" s="67"/>
      <c r="E24" s="67"/>
      <c r="F24" s="10"/>
      <c r="G24" s="10"/>
      <c r="H24" s="11"/>
      <c r="I24" s="11"/>
    </row>
    <row r="25" spans="2:14">
      <c r="H25" s="14"/>
      <c r="I25" s="14"/>
      <c r="J25" s="14"/>
    </row>
    <row r="26" spans="2:14" ht="15.75" customHeight="1">
      <c r="D26" s="13"/>
      <c r="F26" s="14"/>
      <c r="G26" s="48"/>
      <c r="H26" s="14"/>
      <c r="I26" s="14"/>
      <c r="J26" s="14"/>
    </row>
  </sheetData>
  <mergeCells count="18">
    <mergeCell ref="D14:N14"/>
    <mergeCell ref="B2:O5"/>
    <mergeCell ref="B6:O6"/>
    <mergeCell ref="B7:O7"/>
    <mergeCell ref="E8:N8"/>
    <mergeCell ref="B8:D8"/>
    <mergeCell ref="O9:O12"/>
    <mergeCell ref="K11:M11"/>
    <mergeCell ref="K10:M10"/>
    <mergeCell ref="K12:M12"/>
    <mergeCell ref="B9:C12"/>
    <mergeCell ref="K9:M9"/>
    <mergeCell ref="D24:E24"/>
    <mergeCell ref="C21:N21"/>
    <mergeCell ref="C22:N22"/>
    <mergeCell ref="C17:N17"/>
    <mergeCell ref="C16:N16"/>
    <mergeCell ref="C20:N20"/>
  </mergeCells>
  <printOptions horizontalCentered="1" verticalCentered="1"/>
  <pageMargins left="0.70866141732283472" right="0.70866141732283472" top="0.74803149606299213" bottom="0.74803149606299213" header="0.31496062992125984" footer="0.31496062992125984"/>
  <pageSetup scale="52" fitToHeight="2"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B1:P16"/>
  <sheetViews>
    <sheetView zoomScale="77" zoomScaleNormal="77" workbookViewId="0">
      <selection activeCell="B13" sqref="B13:O13"/>
    </sheetView>
  </sheetViews>
  <sheetFormatPr baseColWidth="10" defaultRowHeight="15"/>
  <cols>
    <col min="2" max="2" width="20.85546875" customWidth="1"/>
    <col min="3" max="3" width="20.42578125" customWidth="1"/>
    <col min="4" max="4" width="14.7109375" customWidth="1"/>
    <col min="14" max="14" width="13.85546875" customWidth="1"/>
  </cols>
  <sheetData>
    <row r="1" spans="2:16" ht="71.25" customHeight="1" thickBot="1"/>
    <row r="2" spans="2:16" ht="39" customHeight="1" thickBot="1">
      <c r="B2" s="82" t="s">
        <v>21</v>
      </c>
      <c r="C2" s="83"/>
      <c r="D2" s="83"/>
      <c r="E2" s="83"/>
      <c r="F2" s="83"/>
      <c r="G2" s="83"/>
      <c r="H2" s="83"/>
      <c r="I2" s="83"/>
      <c r="J2" s="83"/>
      <c r="K2" s="83"/>
      <c r="L2" s="83"/>
      <c r="M2" s="83"/>
      <c r="N2" s="83"/>
      <c r="O2" s="84"/>
    </row>
    <row r="3" spans="2:16" ht="42" customHeight="1" thickBot="1">
      <c r="B3" s="85" t="s">
        <v>18</v>
      </c>
      <c r="C3" s="86"/>
      <c r="D3" s="86"/>
      <c r="E3" s="86"/>
      <c r="F3" s="86"/>
      <c r="G3" s="86"/>
      <c r="H3" s="86"/>
      <c r="I3" s="86"/>
      <c r="J3" s="86"/>
      <c r="K3" s="86"/>
      <c r="L3" s="86"/>
      <c r="M3" s="86"/>
      <c r="N3" s="86"/>
      <c r="O3" s="87"/>
    </row>
    <row r="4" spans="2:16" ht="42" customHeight="1" thickBot="1">
      <c r="B4" s="88" t="s">
        <v>25</v>
      </c>
      <c r="C4" s="89"/>
      <c r="D4" s="89"/>
      <c r="E4" s="89"/>
      <c r="F4" s="89"/>
      <c r="G4" s="89"/>
      <c r="H4" s="89"/>
      <c r="I4" s="89"/>
      <c r="J4" s="89"/>
      <c r="K4" s="89"/>
      <c r="L4" s="89"/>
      <c r="M4" s="89"/>
      <c r="N4" s="89"/>
      <c r="O4" s="90"/>
    </row>
    <row r="5" spans="2:16" s="1" customFormat="1" ht="78.75" customHeight="1" thickBot="1">
      <c r="B5" s="131" t="s">
        <v>20</v>
      </c>
      <c r="C5" s="132"/>
      <c r="D5" s="132"/>
      <c r="E5" s="133" t="s">
        <v>102</v>
      </c>
      <c r="F5" s="134"/>
      <c r="G5" s="134"/>
      <c r="H5" s="134"/>
      <c r="I5" s="134"/>
      <c r="J5" s="134"/>
      <c r="K5" s="134"/>
      <c r="L5" s="134"/>
      <c r="M5" s="134"/>
      <c r="N5" s="135"/>
      <c r="O5" s="44" t="s">
        <v>15</v>
      </c>
      <c r="P5" s="49"/>
    </row>
    <row r="6" spans="2:16" s="1" customFormat="1" ht="15.75">
      <c r="B6" s="12"/>
      <c r="C6" s="12"/>
      <c r="D6" s="12"/>
    </row>
    <row r="7" spans="2:16" s="1" customFormat="1" ht="15.75" customHeight="1">
      <c r="B7" s="12"/>
      <c r="C7" s="12" t="s">
        <v>3</v>
      </c>
      <c r="D7" s="80" t="s">
        <v>11</v>
      </c>
      <c r="E7" s="80"/>
      <c r="F7" s="80"/>
      <c r="G7" s="80"/>
      <c r="H7" s="80"/>
      <c r="I7" s="80"/>
      <c r="J7" s="80"/>
      <c r="K7" s="80"/>
      <c r="L7" s="80"/>
      <c r="M7" s="80"/>
      <c r="N7" s="80"/>
    </row>
    <row r="8" spans="2:16" s="1" customFormat="1" ht="15.75" thickBot="1">
      <c r="B8" s="2"/>
      <c r="C8" s="2"/>
      <c r="D8" s="3"/>
      <c r="E8" s="3"/>
      <c r="F8" s="3"/>
      <c r="G8" s="3"/>
      <c r="H8" s="3"/>
      <c r="I8" s="3"/>
      <c r="J8" s="3"/>
    </row>
    <row r="9" spans="2:16" s="1" customFormat="1" ht="15.75" thickBot="1">
      <c r="B9" s="4"/>
      <c r="C9" s="77" t="s">
        <v>2</v>
      </c>
      <c r="D9" s="78"/>
      <c r="E9" s="78"/>
      <c r="F9" s="78"/>
      <c r="G9" s="78"/>
      <c r="H9" s="78"/>
      <c r="I9" s="78"/>
      <c r="J9" s="78"/>
      <c r="K9" s="78"/>
      <c r="L9" s="78"/>
      <c r="M9" s="78"/>
      <c r="N9" s="79"/>
    </row>
    <row r="10" spans="2:16" s="1" customFormat="1" ht="15.75" thickBot="1">
      <c r="C10" s="74" t="s">
        <v>103</v>
      </c>
      <c r="D10" s="75"/>
      <c r="E10" s="75"/>
      <c r="F10" s="75"/>
      <c r="G10" s="75"/>
      <c r="H10" s="75"/>
      <c r="I10" s="75"/>
      <c r="J10" s="75"/>
      <c r="K10" s="75"/>
      <c r="L10" s="75"/>
      <c r="M10" s="75"/>
      <c r="N10" s="76"/>
    </row>
    <row r="11" spans="2:16" s="1" customFormat="1" ht="15" customHeight="1">
      <c r="D11" s="5"/>
      <c r="E11" s="5"/>
      <c r="F11" s="5"/>
      <c r="G11" s="5"/>
      <c r="H11" s="5"/>
      <c r="I11" s="5"/>
      <c r="J11" s="5"/>
      <c r="K11" s="5"/>
      <c r="L11" s="5"/>
      <c r="M11" s="5"/>
      <c r="N11" s="5"/>
    </row>
    <row r="12" spans="2:16" s="1" customFormat="1">
      <c r="B12" s="7" t="s">
        <v>89</v>
      </c>
      <c r="D12" s="7"/>
      <c r="E12" s="7"/>
      <c r="F12" s="7"/>
      <c r="G12" s="7"/>
      <c r="H12" s="7"/>
      <c r="I12" s="7"/>
      <c r="J12" s="6"/>
    </row>
    <row r="13" spans="2:16" s="1" customFormat="1" ht="15.75">
      <c r="B13" s="139" t="s">
        <v>106</v>
      </c>
      <c r="C13" s="139"/>
      <c r="D13" s="139"/>
      <c r="E13" s="139"/>
      <c r="F13" s="139"/>
      <c r="G13" s="139"/>
      <c r="H13" s="139"/>
      <c r="I13" s="139"/>
      <c r="J13" s="139"/>
      <c r="K13" s="139"/>
      <c r="L13" s="139"/>
      <c r="M13" s="139"/>
      <c r="N13" s="139"/>
      <c r="O13" s="139"/>
    </row>
    <row r="14" spans="2:16" s="1" customFormat="1" ht="21" customHeight="1">
      <c r="B14" s="68" t="s">
        <v>39</v>
      </c>
      <c r="C14" s="69"/>
      <c r="D14" s="69"/>
      <c r="E14" s="69"/>
      <c r="F14" s="69"/>
      <c r="G14" s="69"/>
      <c r="H14" s="69"/>
      <c r="I14" s="69"/>
      <c r="J14" s="69"/>
      <c r="K14" s="69"/>
      <c r="L14" s="69"/>
      <c r="M14" s="69"/>
      <c r="N14" s="69"/>
      <c r="O14" s="70"/>
    </row>
    <row r="15" spans="2:16" s="1" customFormat="1" ht="36" customHeight="1">
      <c r="B15" s="71" t="s">
        <v>40</v>
      </c>
      <c r="C15" s="72"/>
      <c r="D15" s="72"/>
      <c r="E15" s="72"/>
      <c r="F15" s="72"/>
      <c r="G15" s="72"/>
      <c r="H15" s="72"/>
      <c r="I15" s="72"/>
      <c r="J15" s="72"/>
      <c r="K15" s="72"/>
      <c r="L15" s="72"/>
      <c r="M15" s="72"/>
      <c r="N15" s="72"/>
      <c r="O15" s="73"/>
    </row>
    <row r="16" spans="2:16" s="1" customFormat="1" ht="15" customHeight="1">
      <c r="B16" s="9"/>
      <c r="C16" s="13"/>
      <c r="D16" s="67"/>
      <c r="E16" s="67"/>
      <c r="F16" s="10"/>
      <c r="G16" s="10"/>
      <c r="H16" s="11"/>
      <c r="I16" s="11"/>
    </row>
  </sheetData>
  <mergeCells count="12">
    <mergeCell ref="B2:O2"/>
    <mergeCell ref="B3:O3"/>
    <mergeCell ref="B4:O4"/>
    <mergeCell ref="B5:D5"/>
    <mergeCell ref="E5:N5"/>
    <mergeCell ref="D16:E16"/>
    <mergeCell ref="C9:N9"/>
    <mergeCell ref="C10:N10"/>
    <mergeCell ref="D7:N7"/>
    <mergeCell ref="B14:O14"/>
    <mergeCell ref="B15:O15"/>
    <mergeCell ref="B13:O13"/>
  </mergeCells>
  <printOptions horizontalCentered="1" verticalCentered="1"/>
  <pageMargins left="0.70866141732283472" right="0.70866141732283472" top="0.74803149606299213" bottom="0.74803149606299213" header="0.31496062992125984" footer="0.31496062992125984"/>
  <pageSetup scale="62" orientation="landscape" r:id="rId1"/>
  <drawing r:id="rId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2:P22"/>
  <sheetViews>
    <sheetView topLeftCell="A10" zoomScale="80" zoomScaleNormal="80" workbookViewId="0">
      <selection activeCell="B20" sqref="B20:N20"/>
    </sheetView>
  </sheetViews>
  <sheetFormatPr baseColWidth="10" defaultRowHeight="15.75"/>
  <cols>
    <col min="1" max="1" width="2.5703125" style="1" customWidth="1"/>
    <col min="2" max="3" width="20.42578125" style="12" customWidth="1"/>
    <col min="4" max="4" width="19.28515625" style="12" customWidth="1"/>
    <col min="5" max="5" width="22.85546875" style="1" customWidth="1"/>
    <col min="6" max="7" width="18.85546875" style="1" customWidth="1"/>
    <col min="8" max="8" width="10.85546875" style="1" bestFit="1" customWidth="1"/>
    <col min="9" max="9" width="13.42578125" style="1" bestFit="1" customWidth="1"/>
    <col min="10" max="10" width="8" style="1" bestFit="1" customWidth="1"/>
    <col min="11" max="11" width="10.42578125" style="1" customWidth="1"/>
    <col min="12" max="12" width="9.140625" style="1" customWidth="1"/>
    <col min="13" max="13" width="36" style="1" customWidth="1"/>
    <col min="14" max="14" width="24.42578125" style="1" customWidth="1"/>
    <col min="15" max="15" width="15.5703125" style="1" customWidth="1"/>
    <col min="16" max="17" width="12.42578125" style="1" bestFit="1" customWidth="1"/>
    <col min="18" max="16384" width="11.42578125" style="1"/>
  </cols>
  <sheetData>
    <row r="2" spans="2:16" ht="15">
      <c r="B2" s="81"/>
      <c r="C2" s="81"/>
      <c r="D2" s="81"/>
      <c r="E2" s="81"/>
      <c r="F2" s="81"/>
      <c r="G2" s="81"/>
      <c r="H2" s="81"/>
      <c r="I2" s="81"/>
      <c r="J2" s="81"/>
      <c r="K2" s="81"/>
      <c r="L2" s="81"/>
      <c r="M2" s="81"/>
      <c r="N2" s="81"/>
      <c r="O2" s="81"/>
    </row>
    <row r="3" spans="2:16" ht="15">
      <c r="B3" s="81"/>
      <c r="C3" s="81"/>
      <c r="D3" s="81"/>
      <c r="E3" s="81"/>
      <c r="F3" s="81"/>
      <c r="G3" s="81"/>
      <c r="H3" s="81"/>
      <c r="I3" s="81"/>
      <c r="J3" s="81"/>
      <c r="K3" s="81"/>
      <c r="L3" s="81"/>
      <c r="M3" s="81"/>
      <c r="N3" s="81"/>
      <c r="O3" s="81"/>
    </row>
    <row r="4" spans="2:16" ht="15">
      <c r="B4" s="81"/>
      <c r="C4" s="81"/>
      <c r="D4" s="81"/>
      <c r="E4" s="81"/>
      <c r="F4" s="81"/>
      <c r="G4" s="81"/>
      <c r="H4" s="81"/>
      <c r="I4" s="81"/>
      <c r="J4" s="81"/>
      <c r="K4" s="81"/>
      <c r="L4" s="81"/>
      <c r="M4" s="81"/>
      <c r="N4" s="81"/>
      <c r="O4" s="81"/>
    </row>
    <row r="5" spans="2:16" thickBot="1">
      <c r="B5" s="81"/>
      <c r="C5" s="81"/>
      <c r="D5" s="81"/>
      <c r="E5" s="81"/>
      <c r="F5" s="81"/>
      <c r="G5" s="81"/>
      <c r="H5" s="81"/>
      <c r="I5" s="81"/>
      <c r="J5" s="81"/>
      <c r="K5" s="81"/>
      <c r="L5" s="81"/>
      <c r="M5" s="81"/>
      <c r="N5" s="81"/>
      <c r="O5" s="81"/>
    </row>
    <row r="6" spans="2:16" ht="68.25" customHeight="1" thickBot="1">
      <c r="B6" s="82" t="s">
        <v>19</v>
      </c>
      <c r="C6" s="83"/>
      <c r="D6" s="83"/>
      <c r="E6" s="83"/>
      <c r="F6" s="83"/>
      <c r="G6" s="83"/>
      <c r="H6" s="83"/>
      <c r="I6" s="83"/>
      <c r="J6" s="83"/>
      <c r="K6" s="83"/>
      <c r="L6" s="83"/>
      <c r="M6" s="83"/>
      <c r="N6" s="83"/>
      <c r="O6" s="84"/>
    </row>
    <row r="7" spans="2:16" ht="47.25" customHeight="1" thickBot="1">
      <c r="B7" s="85" t="s">
        <v>18</v>
      </c>
      <c r="C7" s="86"/>
      <c r="D7" s="86"/>
      <c r="E7" s="86"/>
      <c r="F7" s="86"/>
      <c r="G7" s="86"/>
      <c r="H7" s="86"/>
      <c r="I7" s="86"/>
      <c r="J7" s="86"/>
      <c r="K7" s="86"/>
      <c r="L7" s="86"/>
      <c r="M7" s="86"/>
      <c r="N7" s="86"/>
      <c r="O7" s="87"/>
    </row>
    <row r="8" spans="2:16" ht="34.5" customHeight="1" thickBot="1">
      <c r="B8" s="91" t="s">
        <v>0</v>
      </c>
      <c r="C8" s="92"/>
      <c r="D8" s="93"/>
      <c r="E8" s="88" t="s">
        <v>26</v>
      </c>
      <c r="F8" s="89"/>
      <c r="G8" s="89"/>
      <c r="H8" s="89"/>
      <c r="I8" s="89"/>
      <c r="J8" s="89"/>
      <c r="K8" s="89"/>
      <c r="L8" s="89"/>
      <c r="M8" s="89"/>
      <c r="N8" s="90"/>
      <c r="O8" s="15" t="s">
        <v>1</v>
      </c>
    </row>
    <row r="9" spans="2:16" ht="30" customHeight="1">
      <c r="B9" s="106" t="s">
        <v>12</v>
      </c>
      <c r="C9" s="107"/>
      <c r="D9" s="23"/>
      <c r="E9" s="16" t="s">
        <v>4</v>
      </c>
      <c r="F9" s="17" t="s">
        <v>5</v>
      </c>
      <c r="G9" s="17" t="s">
        <v>47</v>
      </c>
      <c r="H9" s="17" t="s">
        <v>6</v>
      </c>
      <c r="I9" s="17" t="s">
        <v>7</v>
      </c>
      <c r="J9" s="17" t="s">
        <v>8</v>
      </c>
      <c r="K9" s="112" t="s">
        <v>9</v>
      </c>
      <c r="L9" s="113"/>
      <c r="M9" s="114"/>
      <c r="N9" s="18" t="s">
        <v>10</v>
      </c>
      <c r="O9" s="94" t="s">
        <v>91</v>
      </c>
    </row>
    <row r="10" spans="2:16" ht="98.25" customHeight="1">
      <c r="B10" s="108"/>
      <c r="C10" s="109"/>
      <c r="D10" s="59" t="s">
        <v>61</v>
      </c>
      <c r="E10" s="60" t="s">
        <v>46</v>
      </c>
      <c r="F10" s="30">
        <v>120000000</v>
      </c>
      <c r="G10" s="54">
        <f>+F10/535600</f>
        <v>224.04779686333083</v>
      </c>
      <c r="H10" s="31">
        <v>40618</v>
      </c>
      <c r="I10" s="31">
        <v>40954</v>
      </c>
      <c r="J10" s="61" t="s">
        <v>13</v>
      </c>
      <c r="K10" s="100" t="s">
        <v>17</v>
      </c>
      <c r="L10" s="119"/>
      <c r="M10" s="120"/>
      <c r="N10" s="62" t="s">
        <v>48</v>
      </c>
      <c r="O10" s="95"/>
    </row>
    <row r="11" spans="2:16" ht="69" customHeight="1">
      <c r="B11" s="108"/>
      <c r="C11" s="109"/>
      <c r="D11" s="28" t="s">
        <v>62</v>
      </c>
      <c r="E11" s="19" t="s">
        <v>49</v>
      </c>
      <c r="F11" s="20">
        <v>84000000</v>
      </c>
      <c r="G11" s="54">
        <f>+F11/566700</f>
        <v>148.22657490735838</v>
      </c>
      <c r="H11" s="21">
        <v>40940</v>
      </c>
      <c r="I11" s="21">
        <v>41274</v>
      </c>
      <c r="J11" s="22" t="s">
        <v>13</v>
      </c>
      <c r="K11" s="97" t="s">
        <v>50</v>
      </c>
      <c r="L11" s="98"/>
      <c r="M11" s="99"/>
      <c r="N11" s="29" t="s">
        <v>14</v>
      </c>
      <c r="O11" s="95"/>
    </row>
    <row r="12" spans="2:16" ht="60" customHeight="1" thickBot="1">
      <c r="B12" s="110"/>
      <c r="C12" s="111"/>
      <c r="D12" s="25" t="s">
        <v>63</v>
      </c>
      <c r="E12" s="26" t="s">
        <v>51</v>
      </c>
      <c r="F12" s="45">
        <v>141984000</v>
      </c>
      <c r="G12" s="55">
        <f>+F12/566700</f>
        <v>250.54526204340922</v>
      </c>
      <c r="H12" s="33">
        <v>41060</v>
      </c>
      <c r="I12" s="32">
        <v>41305</v>
      </c>
      <c r="J12" s="27" t="s">
        <v>13</v>
      </c>
      <c r="K12" s="103" t="s">
        <v>52</v>
      </c>
      <c r="L12" s="104"/>
      <c r="M12" s="105"/>
      <c r="N12" s="46" t="s">
        <v>14</v>
      </c>
      <c r="O12" s="118"/>
    </row>
    <row r="13" spans="2:16" ht="18.75">
      <c r="B13" s="35"/>
      <c r="C13" s="35"/>
      <c r="D13" s="35"/>
      <c r="E13" s="36"/>
      <c r="F13" s="37"/>
      <c r="G13" s="37"/>
      <c r="H13" s="38"/>
      <c r="I13" s="39"/>
      <c r="J13" s="36"/>
      <c r="K13" s="40"/>
      <c r="L13" s="40"/>
      <c r="M13" s="40"/>
      <c r="N13" s="41"/>
      <c r="O13" s="42"/>
      <c r="P13" s="43"/>
    </row>
    <row r="14" spans="2:16" ht="15.75" customHeight="1">
      <c r="C14" s="12" t="s">
        <v>3</v>
      </c>
      <c r="D14" s="80" t="s">
        <v>11</v>
      </c>
      <c r="E14" s="80"/>
      <c r="F14" s="80"/>
      <c r="G14" s="80"/>
      <c r="H14" s="80"/>
      <c r="I14" s="80"/>
      <c r="J14" s="80"/>
      <c r="K14" s="80"/>
      <c r="L14" s="80"/>
      <c r="M14" s="80"/>
      <c r="N14" s="80"/>
    </row>
    <row r="15" spans="2:16" thickBot="1">
      <c r="B15" s="2"/>
      <c r="C15" s="2"/>
      <c r="D15" s="3"/>
      <c r="E15" s="3"/>
      <c r="F15" s="3"/>
      <c r="G15" s="3"/>
      <c r="H15" s="3"/>
      <c r="I15" s="3"/>
      <c r="J15" s="3"/>
    </row>
    <row r="16" spans="2:16" thickBot="1">
      <c r="B16" s="4"/>
      <c r="C16" s="77" t="s">
        <v>2</v>
      </c>
      <c r="D16" s="78"/>
      <c r="E16" s="78"/>
      <c r="F16" s="78"/>
      <c r="G16" s="78"/>
      <c r="H16" s="78"/>
      <c r="I16" s="78"/>
      <c r="J16" s="78"/>
      <c r="K16" s="78"/>
      <c r="L16" s="78"/>
      <c r="M16" s="78"/>
      <c r="N16" s="79"/>
    </row>
    <row r="17" spans="1:15" ht="39" customHeight="1" thickBot="1">
      <c r="B17" s="1"/>
      <c r="C17" s="115" t="s">
        <v>94</v>
      </c>
      <c r="D17" s="116"/>
      <c r="E17" s="116"/>
      <c r="F17" s="116"/>
      <c r="G17" s="116"/>
      <c r="H17" s="116"/>
      <c r="I17" s="116"/>
      <c r="J17" s="116"/>
      <c r="K17" s="116"/>
      <c r="L17" s="116"/>
      <c r="M17" s="116"/>
      <c r="N17" s="117"/>
    </row>
    <row r="18" spans="1:15" ht="15" customHeight="1">
      <c r="B18" s="1"/>
      <c r="C18" s="1"/>
      <c r="D18" s="5"/>
      <c r="E18" s="5"/>
      <c r="F18" s="5"/>
      <c r="G18" s="5"/>
      <c r="H18" s="5"/>
      <c r="I18" s="5"/>
      <c r="J18" s="5"/>
      <c r="K18" s="5"/>
      <c r="L18" s="5"/>
      <c r="M18" s="5"/>
      <c r="N18" s="5"/>
    </row>
    <row r="19" spans="1:15" ht="19.5" customHeight="1">
      <c r="C19" s="7" t="s">
        <v>87</v>
      </c>
      <c r="D19" s="7"/>
      <c r="E19" s="7"/>
      <c r="F19" s="7"/>
      <c r="G19" s="7"/>
      <c r="H19" s="7"/>
      <c r="I19" s="7"/>
      <c r="J19" s="6"/>
    </row>
    <row r="20" spans="1:15" ht="19.5" customHeight="1">
      <c r="B20" s="139" t="s">
        <v>106</v>
      </c>
      <c r="C20" s="139"/>
      <c r="D20" s="139"/>
      <c r="E20" s="139"/>
      <c r="F20" s="139"/>
      <c r="G20" s="139"/>
      <c r="H20" s="139"/>
      <c r="I20" s="139"/>
      <c r="J20" s="139"/>
      <c r="K20" s="139"/>
      <c r="L20" s="139"/>
      <c r="M20" s="139"/>
      <c r="N20" s="139"/>
      <c r="O20" s="12"/>
    </row>
    <row r="21" spans="1:15">
      <c r="A21" s="12"/>
      <c r="B21" s="68" t="s">
        <v>36</v>
      </c>
      <c r="C21" s="69"/>
      <c r="D21" s="69"/>
      <c r="E21" s="69"/>
      <c r="F21" s="69"/>
      <c r="G21" s="69"/>
      <c r="H21" s="69"/>
      <c r="I21" s="69"/>
      <c r="J21" s="69"/>
      <c r="K21" s="69"/>
      <c r="L21" s="69"/>
      <c r="M21" s="69"/>
      <c r="N21" s="70"/>
    </row>
    <row r="22" spans="1:15">
      <c r="A22" s="12"/>
      <c r="B22" s="71" t="s">
        <v>37</v>
      </c>
      <c r="C22" s="72"/>
      <c r="D22" s="72"/>
      <c r="E22" s="72"/>
      <c r="F22" s="72"/>
      <c r="G22" s="72"/>
      <c r="H22" s="72"/>
      <c r="I22" s="72"/>
      <c r="J22" s="72"/>
      <c r="K22" s="72"/>
      <c r="L22" s="72"/>
      <c r="M22" s="72"/>
      <c r="N22" s="73"/>
    </row>
  </sheetData>
  <mergeCells count="17">
    <mergeCell ref="O9:O12"/>
    <mergeCell ref="K10:M10"/>
    <mergeCell ref="K11:M11"/>
    <mergeCell ref="B2:O5"/>
    <mergeCell ref="B6:O6"/>
    <mergeCell ref="B7:O7"/>
    <mergeCell ref="B8:D8"/>
    <mergeCell ref="E8:N8"/>
    <mergeCell ref="B21:N21"/>
    <mergeCell ref="B22:N22"/>
    <mergeCell ref="K12:M12"/>
    <mergeCell ref="D14:N14"/>
    <mergeCell ref="C16:N16"/>
    <mergeCell ref="C17:N17"/>
    <mergeCell ref="B9:C12"/>
    <mergeCell ref="K9:M9"/>
    <mergeCell ref="B20:N20"/>
  </mergeCells>
  <printOptions horizontalCentered="1" verticalCentered="1"/>
  <pageMargins left="0.70866141732283472" right="0.70866141732283472" top="0.74803149606299213" bottom="0.74803149606299213" header="0.31496062992125984" footer="0.31496062992125984"/>
  <pageSetup scale="52" fitToHeight="2"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2:P22"/>
  <sheetViews>
    <sheetView topLeftCell="A10" zoomScale="80" zoomScaleNormal="80" workbookViewId="0">
      <selection activeCell="B20" sqref="B20:N20"/>
    </sheetView>
  </sheetViews>
  <sheetFormatPr baseColWidth="10" defaultRowHeight="15.75"/>
  <cols>
    <col min="1" max="1" width="2.5703125" style="1" customWidth="1"/>
    <col min="2" max="3" width="20.42578125" style="12" customWidth="1"/>
    <col min="4" max="4" width="19.28515625" style="12" customWidth="1"/>
    <col min="5" max="5" width="22.85546875" style="1" customWidth="1"/>
    <col min="6" max="7" width="18.85546875" style="1" customWidth="1"/>
    <col min="8" max="8" width="10.85546875" style="1" bestFit="1" customWidth="1"/>
    <col min="9" max="9" width="13.42578125" style="1" bestFit="1" customWidth="1"/>
    <col min="10" max="10" width="8" style="1" bestFit="1" customWidth="1"/>
    <col min="11" max="11" width="10.42578125" style="1" customWidth="1"/>
    <col min="12" max="12" width="9.140625" style="1" customWidth="1"/>
    <col min="13" max="13" width="36" style="1" customWidth="1"/>
    <col min="14" max="14" width="24.42578125" style="1" customWidth="1"/>
    <col min="15" max="15" width="15.5703125" style="1" customWidth="1"/>
    <col min="16" max="17" width="12.42578125" style="1" bestFit="1" customWidth="1"/>
    <col min="18" max="16384" width="11.42578125" style="1"/>
  </cols>
  <sheetData>
    <row r="2" spans="2:16" ht="15">
      <c r="B2" s="81"/>
      <c r="C2" s="81"/>
      <c r="D2" s="81"/>
      <c r="E2" s="81"/>
      <c r="F2" s="81"/>
      <c r="G2" s="81"/>
      <c r="H2" s="81"/>
      <c r="I2" s="81"/>
      <c r="J2" s="81"/>
      <c r="K2" s="81"/>
      <c r="L2" s="81"/>
      <c r="M2" s="81"/>
      <c r="N2" s="81"/>
      <c r="O2" s="81"/>
    </row>
    <row r="3" spans="2:16" ht="15">
      <c r="B3" s="81"/>
      <c r="C3" s="81"/>
      <c r="D3" s="81"/>
      <c r="E3" s="81"/>
      <c r="F3" s="81"/>
      <c r="G3" s="81"/>
      <c r="H3" s="81"/>
      <c r="I3" s="81"/>
      <c r="J3" s="81"/>
      <c r="K3" s="81"/>
      <c r="L3" s="81"/>
      <c r="M3" s="81"/>
      <c r="N3" s="81"/>
      <c r="O3" s="81"/>
    </row>
    <row r="4" spans="2:16" ht="15">
      <c r="B4" s="81"/>
      <c r="C4" s="81"/>
      <c r="D4" s="81"/>
      <c r="E4" s="81"/>
      <c r="F4" s="81"/>
      <c r="G4" s="81"/>
      <c r="H4" s="81"/>
      <c r="I4" s="81"/>
      <c r="J4" s="81"/>
      <c r="K4" s="81"/>
      <c r="L4" s="81"/>
      <c r="M4" s="81"/>
      <c r="N4" s="81"/>
      <c r="O4" s="81"/>
    </row>
    <row r="5" spans="2:16" thickBot="1">
      <c r="B5" s="81"/>
      <c r="C5" s="81"/>
      <c r="D5" s="81"/>
      <c r="E5" s="81"/>
      <c r="F5" s="81"/>
      <c r="G5" s="81"/>
      <c r="H5" s="81"/>
      <c r="I5" s="81"/>
      <c r="J5" s="81"/>
      <c r="K5" s="81"/>
      <c r="L5" s="81"/>
      <c r="M5" s="81"/>
      <c r="N5" s="81"/>
      <c r="O5" s="81"/>
    </row>
    <row r="6" spans="2:16" ht="68.25" customHeight="1" thickBot="1">
      <c r="B6" s="82" t="s">
        <v>19</v>
      </c>
      <c r="C6" s="83"/>
      <c r="D6" s="83"/>
      <c r="E6" s="83"/>
      <c r="F6" s="83"/>
      <c r="G6" s="83"/>
      <c r="H6" s="83"/>
      <c r="I6" s="83"/>
      <c r="J6" s="83"/>
      <c r="K6" s="83"/>
      <c r="L6" s="83"/>
      <c r="M6" s="83"/>
      <c r="N6" s="83"/>
      <c r="O6" s="84"/>
    </row>
    <row r="7" spans="2:16" ht="47.25" customHeight="1" thickBot="1">
      <c r="B7" s="85" t="s">
        <v>18</v>
      </c>
      <c r="C7" s="86"/>
      <c r="D7" s="86"/>
      <c r="E7" s="86"/>
      <c r="F7" s="86"/>
      <c r="G7" s="86"/>
      <c r="H7" s="86"/>
      <c r="I7" s="86"/>
      <c r="J7" s="86"/>
      <c r="K7" s="86"/>
      <c r="L7" s="86"/>
      <c r="M7" s="86"/>
      <c r="N7" s="86"/>
      <c r="O7" s="87"/>
    </row>
    <row r="8" spans="2:16" ht="34.5" customHeight="1" thickBot="1">
      <c r="B8" s="91" t="s">
        <v>0</v>
      </c>
      <c r="C8" s="92"/>
      <c r="D8" s="93"/>
      <c r="E8" s="88" t="s">
        <v>23</v>
      </c>
      <c r="F8" s="89"/>
      <c r="G8" s="89"/>
      <c r="H8" s="89"/>
      <c r="I8" s="89"/>
      <c r="J8" s="89"/>
      <c r="K8" s="89"/>
      <c r="L8" s="89"/>
      <c r="M8" s="89"/>
      <c r="N8" s="90"/>
      <c r="O8" s="15" t="s">
        <v>1</v>
      </c>
    </row>
    <row r="9" spans="2:16" ht="30" customHeight="1">
      <c r="B9" s="106" t="s">
        <v>12</v>
      </c>
      <c r="C9" s="107"/>
      <c r="D9" s="23"/>
      <c r="E9" s="16" t="s">
        <v>4</v>
      </c>
      <c r="F9" s="17" t="s">
        <v>5</v>
      </c>
      <c r="G9" s="17" t="s">
        <v>28</v>
      </c>
      <c r="H9" s="17" t="s">
        <v>6</v>
      </c>
      <c r="I9" s="17" t="s">
        <v>7</v>
      </c>
      <c r="J9" s="17" t="s">
        <v>8</v>
      </c>
      <c r="K9" s="112" t="s">
        <v>9</v>
      </c>
      <c r="L9" s="113"/>
      <c r="M9" s="114"/>
      <c r="N9" s="18" t="s">
        <v>10</v>
      </c>
      <c r="O9" s="94" t="s">
        <v>1</v>
      </c>
    </row>
    <row r="10" spans="2:16" ht="98.25" customHeight="1">
      <c r="B10" s="108"/>
      <c r="C10" s="109"/>
      <c r="D10" s="24" t="s">
        <v>64</v>
      </c>
      <c r="E10" s="19" t="s">
        <v>53</v>
      </c>
      <c r="F10" s="30">
        <f>179981703+9744000+14248200+69500000</f>
        <v>273473903</v>
      </c>
      <c r="G10" s="54">
        <f>+F10/535600</f>
        <v>510.59354555638538</v>
      </c>
      <c r="H10" s="21">
        <v>40645</v>
      </c>
      <c r="I10" s="31">
        <v>41124</v>
      </c>
      <c r="J10" s="22" t="s">
        <v>13</v>
      </c>
      <c r="K10" s="100" t="s">
        <v>55</v>
      </c>
      <c r="L10" s="101"/>
      <c r="M10" s="102"/>
      <c r="N10" s="29" t="s">
        <v>54</v>
      </c>
      <c r="O10" s="95"/>
    </row>
    <row r="11" spans="2:16" ht="51.75" customHeight="1">
      <c r="B11" s="108"/>
      <c r="C11" s="109"/>
      <c r="D11" s="28" t="s">
        <v>65</v>
      </c>
      <c r="E11" s="19" t="s">
        <v>56</v>
      </c>
      <c r="F11" s="20">
        <f>38000000+19000000</f>
        <v>57000000</v>
      </c>
      <c r="G11" s="54">
        <f>+F11/566700</f>
        <v>100.58231868713605</v>
      </c>
      <c r="H11" s="21">
        <v>40982</v>
      </c>
      <c r="I11" s="21">
        <v>41271</v>
      </c>
      <c r="J11" s="22" t="s">
        <v>13</v>
      </c>
      <c r="K11" s="97" t="s">
        <v>57</v>
      </c>
      <c r="L11" s="98"/>
      <c r="M11" s="99"/>
      <c r="N11" s="29" t="s">
        <v>14</v>
      </c>
      <c r="O11" s="95"/>
    </row>
    <row r="12" spans="2:16" ht="60" customHeight="1" thickBot="1">
      <c r="B12" s="110"/>
      <c r="C12" s="111"/>
      <c r="D12" s="25" t="s">
        <v>66</v>
      </c>
      <c r="E12" s="26" t="s">
        <v>58</v>
      </c>
      <c r="F12" s="45">
        <v>372000000</v>
      </c>
      <c r="G12" s="55">
        <f>+F12/515000</f>
        <v>722.33009708737859</v>
      </c>
      <c r="H12" s="33">
        <v>40393</v>
      </c>
      <c r="I12" s="32">
        <v>40640</v>
      </c>
      <c r="J12" s="27" t="s">
        <v>13</v>
      </c>
      <c r="K12" s="103" t="s">
        <v>59</v>
      </c>
      <c r="L12" s="104"/>
      <c r="M12" s="105"/>
      <c r="N12" s="46" t="s">
        <v>60</v>
      </c>
      <c r="O12" s="118"/>
    </row>
    <row r="13" spans="2:16" ht="18.75">
      <c r="B13" s="35"/>
      <c r="C13" s="35"/>
      <c r="D13" s="35"/>
      <c r="E13" s="36"/>
      <c r="F13" s="37"/>
      <c r="G13" s="37"/>
      <c r="H13" s="38"/>
      <c r="I13" s="39"/>
      <c r="J13" s="36"/>
      <c r="K13" s="40"/>
      <c r="L13" s="40"/>
      <c r="M13" s="40"/>
      <c r="N13" s="41"/>
      <c r="O13" s="42"/>
      <c r="P13" s="43"/>
    </row>
    <row r="14" spans="2:16" ht="15.75" customHeight="1">
      <c r="C14" s="12" t="s">
        <v>3</v>
      </c>
      <c r="D14" s="80" t="s">
        <v>11</v>
      </c>
      <c r="E14" s="80"/>
      <c r="F14" s="80"/>
      <c r="G14" s="80"/>
      <c r="H14" s="80"/>
      <c r="I14" s="80"/>
      <c r="J14" s="80"/>
      <c r="K14" s="80"/>
      <c r="L14" s="80"/>
      <c r="M14" s="80"/>
      <c r="N14" s="80"/>
    </row>
    <row r="15" spans="2:16" thickBot="1">
      <c r="B15" s="2"/>
      <c r="C15" s="2"/>
      <c r="D15" s="3"/>
      <c r="E15" s="3"/>
      <c r="F15" s="3"/>
      <c r="G15" s="3"/>
      <c r="H15" s="3"/>
      <c r="I15" s="3"/>
      <c r="J15" s="3"/>
    </row>
    <row r="16" spans="2:16" thickBot="1">
      <c r="B16" s="4"/>
      <c r="C16" s="77" t="s">
        <v>2</v>
      </c>
      <c r="D16" s="78"/>
      <c r="E16" s="78"/>
      <c r="F16" s="78"/>
      <c r="G16" s="78"/>
      <c r="H16" s="78"/>
      <c r="I16" s="78"/>
      <c r="J16" s="78"/>
      <c r="K16" s="78"/>
      <c r="L16" s="78"/>
      <c r="M16" s="78"/>
      <c r="N16" s="79"/>
    </row>
    <row r="17" spans="2:14" ht="23.25" customHeight="1" thickBot="1">
      <c r="B17" s="1"/>
      <c r="C17" s="74" t="s">
        <v>93</v>
      </c>
      <c r="D17" s="75"/>
      <c r="E17" s="75"/>
      <c r="F17" s="75"/>
      <c r="G17" s="75"/>
      <c r="H17" s="75"/>
      <c r="I17" s="75"/>
      <c r="J17" s="75"/>
      <c r="K17" s="75"/>
      <c r="L17" s="75"/>
      <c r="M17" s="75"/>
      <c r="N17" s="76"/>
    </row>
    <row r="18" spans="2:14" ht="15" customHeight="1">
      <c r="B18" s="1"/>
      <c r="C18" s="1"/>
      <c r="D18" s="5"/>
      <c r="E18" s="5"/>
      <c r="F18" s="5"/>
      <c r="G18" s="5"/>
      <c r="H18" s="5"/>
      <c r="I18" s="5"/>
      <c r="J18" s="5"/>
      <c r="K18" s="5"/>
      <c r="L18" s="5"/>
      <c r="M18" s="5"/>
      <c r="N18" s="5"/>
    </row>
    <row r="19" spans="2:14" ht="19.5" customHeight="1">
      <c r="C19" s="7" t="s">
        <v>88</v>
      </c>
      <c r="D19" s="7"/>
      <c r="E19" s="7"/>
      <c r="F19" s="7"/>
      <c r="G19" s="7"/>
      <c r="H19" s="7"/>
      <c r="I19" s="7"/>
      <c r="J19" s="6"/>
    </row>
    <row r="20" spans="2:14" ht="15" customHeight="1">
      <c r="B20" s="140" t="s">
        <v>106</v>
      </c>
      <c r="C20" s="140"/>
      <c r="D20" s="140"/>
      <c r="E20" s="140"/>
      <c r="F20" s="140"/>
      <c r="G20" s="140"/>
      <c r="H20" s="140"/>
      <c r="I20" s="140"/>
      <c r="J20" s="140"/>
      <c r="K20" s="140"/>
      <c r="L20" s="140"/>
      <c r="M20" s="140"/>
      <c r="N20" s="140"/>
    </row>
    <row r="21" spans="2:14" ht="15">
      <c r="B21" s="68" t="s">
        <v>36</v>
      </c>
      <c r="C21" s="69"/>
      <c r="D21" s="69"/>
      <c r="E21" s="69"/>
      <c r="F21" s="69"/>
      <c r="G21" s="69"/>
      <c r="H21" s="69"/>
      <c r="I21" s="69"/>
      <c r="J21" s="69"/>
      <c r="K21" s="69"/>
      <c r="L21" s="69"/>
      <c r="M21" s="69"/>
      <c r="N21" s="70"/>
    </row>
    <row r="22" spans="2:14" ht="15">
      <c r="B22" s="71" t="s">
        <v>37</v>
      </c>
      <c r="C22" s="72"/>
      <c r="D22" s="72"/>
      <c r="E22" s="72"/>
      <c r="F22" s="72"/>
      <c r="G22" s="72"/>
      <c r="H22" s="72"/>
      <c r="I22" s="72"/>
      <c r="J22" s="72"/>
      <c r="K22" s="72"/>
      <c r="L22" s="72"/>
      <c r="M22" s="72"/>
      <c r="N22" s="73"/>
    </row>
  </sheetData>
  <mergeCells count="17">
    <mergeCell ref="B20:N20"/>
    <mergeCell ref="B22:N22"/>
    <mergeCell ref="B2:O5"/>
    <mergeCell ref="B6:O6"/>
    <mergeCell ref="B7:O7"/>
    <mergeCell ref="B8:D8"/>
    <mergeCell ref="E8:N8"/>
    <mergeCell ref="O9:O12"/>
    <mergeCell ref="K10:M10"/>
    <mergeCell ref="K11:M11"/>
    <mergeCell ref="B21:N21"/>
    <mergeCell ref="K12:M12"/>
    <mergeCell ref="D14:N14"/>
    <mergeCell ref="C16:N16"/>
    <mergeCell ref="C17:N17"/>
    <mergeCell ref="B9:C12"/>
    <mergeCell ref="K9:M9"/>
  </mergeCells>
  <printOptions horizontalCentered="1" verticalCentered="1"/>
  <pageMargins left="0.70866141732283472" right="0.70866141732283472" top="0.74803149606299213" bottom="0.74803149606299213" header="0.31496062992125984" footer="0.31496062992125984"/>
  <pageSetup scale="52" fitToHeight="2"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B2:O22"/>
  <sheetViews>
    <sheetView topLeftCell="A10" zoomScale="80" zoomScaleNormal="80" workbookViewId="0">
      <selection activeCell="B20" sqref="B20:N20"/>
    </sheetView>
  </sheetViews>
  <sheetFormatPr baseColWidth="10" defaultRowHeight="15.75"/>
  <cols>
    <col min="1" max="1" width="2.5703125" style="1" customWidth="1"/>
    <col min="2" max="3" width="20.42578125" style="12" customWidth="1"/>
    <col min="4" max="4" width="19.28515625" style="12" customWidth="1"/>
    <col min="5" max="5" width="22.85546875" style="1" customWidth="1"/>
    <col min="6" max="7" width="18.85546875" style="1" customWidth="1"/>
    <col min="8" max="8" width="10.85546875" style="1" bestFit="1" customWidth="1"/>
    <col min="9" max="9" width="13.42578125" style="1" bestFit="1" customWidth="1"/>
    <col min="10" max="10" width="10.42578125" style="1" customWidth="1"/>
    <col min="11" max="11" width="9.140625" style="1" customWidth="1"/>
    <col min="12" max="12" width="36" style="1" customWidth="1"/>
    <col min="13" max="13" width="24.42578125" style="1" customWidth="1"/>
    <col min="14" max="14" width="15.5703125" style="1" customWidth="1"/>
    <col min="15" max="16" width="12.42578125" style="1" bestFit="1" customWidth="1"/>
    <col min="17" max="16384" width="11.42578125" style="1"/>
  </cols>
  <sheetData>
    <row r="2" spans="2:15" ht="15">
      <c r="B2" s="81"/>
      <c r="C2" s="81"/>
      <c r="D2" s="81"/>
      <c r="E2" s="81"/>
      <c r="F2" s="81"/>
      <c r="G2" s="81"/>
      <c r="H2" s="81"/>
      <c r="I2" s="81"/>
      <c r="J2" s="81"/>
      <c r="K2" s="81"/>
      <c r="L2" s="81"/>
      <c r="M2" s="81"/>
      <c r="N2" s="81"/>
    </row>
    <row r="3" spans="2:15" ht="15">
      <c r="B3" s="81"/>
      <c r="C3" s="81"/>
      <c r="D3" s="81"/>
      <c r="E3" s="81"/>
      <c r="F3" s="81"/>
      <c r="G3" s="81"/>
      <c r="H3" s="81"/>
      <c r="I3" s="81"/>
      <c r="J3" s="81"/>
      <c r="K3" s="81"/>
      <c r="L3" s="81"/>
      <c r="M3" s="81"/>
      <c r="N3" s="81"/>
    </row>
    <row r="4" spans="2:15" ht="15">
      <c r="B4" s="81"/>
      <c r="C4" s="81"/>
      <c r="D4" s="81"/>
      <c r="E4" s="81"/>
      <c r="F4" s="81"/>
      <c r="G4" s="81"/>
      <c r="H4" s="81"/>
      <c r="I4" s="81"/>
      <c r="J4" s="81"/>
      <c r="K4" s="81"/>
      <c r="L4" s="81"/>
      <c r="M4" s="81"/>
      <c r="N4" s="81"/>
    </row>
    <row r="5" spans="2:15" thickBot="1">
      <c r="B5" s="81"/>
      <c r="C5" s="81"/>
      <c r="D5" s="81"/>
      <c r="E5" s="81"/>
      <c r="F5" s="81"/>
      <c r="G5" s="81"/>
      <c r="H5" s="81"/>
      <c r="I5" s="81"/>
      <c r="J5" s="81"/>
      <c r="K5" s="81"/>
      <c r="L5" s="81"/>
      <c r="M5" s="81"/>
      <c r="N5" s="81"/>
    </row>
    <row r="6" spans="2:15" ht="68.25" customHeight="1" thickBot="1">
      <c r="B6" s="82" t="s">
        <v>19</v>
      </c>
      <c r="C6" s="83"/>
      <c r="D6" s="83"/>
      <c r="E6" s="83"/>
      <c r="F6" s="83"/>
      <c r="G6" s="83"/>
      <c r="H6" s="83"/>
      <c r="I6" s="83"/>
      <c r="J6" s="83"/>
      <c r="K6" s="83"/>
      <c r="L6" s="83"/>
      <c r="M6" s="83"/>
      <c r="N6" s="84"/>
    </row>
    <row r="7" spans="2:15" ht="47.25" customHeight="1" thickBot="1">
      <c r="B7" s="85" t="s">
        <v>18</v>
      </c>
      <c r="C7" s="86"/>
      <c r="D7" s="86"/>
      <c r="E7" s="86"/>
      <c r="F7" s="86"/>
      <c r="G7" s="86"/>
      <c r="H7" s="86"/>
      <c r="I7" s="86"/>
      <c r="J7" s="86"/>
      <c r="K7" s="86"/>
      <c r="L7" s="86"/>
      <c r="M7" s="86"/>
      <c r="N7" s="87"/>
    </row>
    <row r="8" spans="2:15" ht="34.5" customHeight="1" thickBot="1">
      <c r="B8" s="91" t="s">
        <v>0</v>
      </c>
      <c r="C8" s="92"/>
      <c r="D8" s="93"/>
      <c r="E8" s="88" t="s">
        <v>24</v>
      </c>
      <c r="F8" s="89"/>
      <c r="G8" s="89"/>
      <c r="H8" s="89"/>
      <c r="I8" s="89"/>
      <c r="J8" s="89"/>
      <c r="K8" s="89"/>
      <c r="L8" s="89"/>
      <c r="M8" s="90"/>
      <c r="N8" s="15" t="s">
        <v>1</v>
      </c>
    </row>
    <row r="9" spans="2:15" ht="30" customHeight="1">
      <c r="B9" s="106" t="s">
        <v>12</v>
      </c>
      <c r="C9" s="107"/>
      <c r="D9" s="23"/>
      <c r="E9" s="16" t="s">
        <v>4</v>
      </c>
      <c r="F9" s="17" t="s">
        <v>5</v>
      </c>
      <c r="G9" s="17" t="s">
        <v>28</v>
      </c>
      <c r="H9" s="17" t="s">
        <v>6</v>
      </c>
      <c r="I9" s="17" t="s">
        <v>7</v>
      </c>
      <c r="J9" s="112" t="s">
        <v>9</v>
      </c>
      <c r="K9" s="113"/>
      <c r="L9" s="114"/>
      <c r="M9" s="18" t="s">
        <v>10</v>
      </c>
      <c r="N9" s="94" t="s">
        <v>1</v>
      </c>
    </row>
    <row r="10" spans="2:15" ht="98.25" customHeight="1">
      <c r="B10" s="108"/>
      <c r="C10" s="109"/>
      <c r="D10" s="24" t="s">
        <v>81</v>
      </c>
      <c r="E10" s="19" t="s">
        <v>68</v>
      </c>
      <c r="F10" s="30">
        <v>59925345</v>
      </c>
      <c r="G10" s="54">
        <f>+F10/515000</f>
        <v>116.3598932038835</v>
      </c>
      <c r="H10" s="21">
        <v>40371</v>
      </c>
      <c r="I10" s="31">
        <v>40543</v>
      </c>
      <c r="J10" s="100" t="s">
        <v>69</v>
      </c>
      <c r="K10" s="101"/>
      <c r="L10" s="102"/>
      <c r="M10" s="29" t="s">
        <v>14</v>
      </c>
      <c r="N10" s="95"/>
    </row>
    <row r="11" spans="2:15" ht="51.75" customHeight="1">
      <c r="B11" s="108"/>
      <c r="C11" s="109"/>
      <c r="D11" s="28" t="s">
        <v>82</v>
      </c>
      <c r="E11" s="19" t="s">
        <v>70</v>
      </c>
      <c r="F11" s="20">
        <v>62500000</v>
      </c>
      <c r="G11" s="54">
        <f t="shared" ref="G11" si="0">+F11/515000</f>
        <v>121.35922330097087</v>
      </c>
      <c r="H11" s="21">
        <v>40238</v>
      </c>
      <c r="I11" s="21">
        <v>40543</v>
      </c>
      <c r="J11" s="121" t="s">
        <v>71</v>
      </c>
      <c r="K11" s="122"/>
      <c r="L11" s="123"/>
      <c r="M11" s="29" t="s">
        <v>14</v>
      </c>
      <c r="N11" s="95"/>
    </row>
    <row r="12" spans="2:15" ht="60" customHeight="1" thickBot="1">
      <c r="B12" s="110"/>
      <c r="C12" s="111"/>
      <c r="D12" s="25" t="s">
        <v>83</v>
      </c>
      <c r="E12" s="26" t="s">
        <v>79</v>
      </c>
      <c r="F12" s="58">
        <v>136000000</v>
      </c>
      <c r="G12" s="55">
        <f>+F12/566700</f>
        <v>239.98588318334217</v>
      </c>
      <c r="H12" s="57">
        <v>41015</v>
      </c>
      <c r="I12" s="33">
        <v>41274</v>
      </c>
      <c r="J12" s="124" t="s">
        <v>80</v>
      </c>
      <c r="K12" s="125"/>
      <c r="L12" s="125"/>
      <c r="M12" s="46" t="s">
        <v>60</v>
      </c>
      <c r="N12" s="118"/>
    </row>
    <row r="13" spans="2:15" ht="18.75">
      <c r="B13" s="35"/>
      <c r="C13" s="35"/>
      <c r="D13" s="35"/>
      <c r="E13" s="36"/>
      <c r="F13" s="37"/>
      <c r="G13" s="37"/>
      <c r="H13" s="38"/>
      <c r="I13" s="39"/>
      <c r="J13" s="40"/>
      <c r="K13" s="40"/>
      <c r="L13" s="40"/>
      <c r="M13" s="41"/>
      <c r="N13" s="42"/>
      <c r="O13" s="43"/>
    </row>
    <row r="14" spans="2:15" ht="15.75" customHeight="1">
      <c r="C14" s="12" t="s">
        <v>3</v>
      </c>
      <c r="D14" s="80" t="s">
        <v>11</v>
      </c>
      <c r="E14" s="80"/>
      <c r="F14" s="80"/>
      <c r="G14" s="80"/>
      <c r="H14" s="80"/>
      <c r="I14" s="80"/>
      <c r="J14" s="80"/>
      <c r="K14" s="80"/>
      <c r="L14" s="80"/>
      <c r="M14" s="80"/>
    </row>
    <row r="15" spans="2:15" thickBot="1">
      <c r="B15" s="2"/>
      <c r="C15" s="2"/>
      <c r="D15" s="3"/>
      <c r="E15" s="3"/>
      <c r="F15" s="3"/>
      <c r="G15" s="3"/>
      <c r="H15" s="3"/>
      <c r="I15" s="3"/>
    </row>
    <row r="16" spans="2:15" thickBot="1">
      <c r="B16" s="4"/>
      <c r="C16" s="77" t="s">
        <v>2</v>
      </c>
      <c r="D16" s="78"/>
      <c r="E16" s="78"/>
      <c r="F16" s="78"/>
      <c r="G16" s="78"/>
      <c r="H16" s="78"/>
      <c r="I16" s="78"/>
      <c r="J16" s="78"/>
      <c r="K16" s="78"/>
      <c r="L16" s="78"/>
      <c r="M16" s="79"/>
    </row>
    <row r="17" spans="2:14" ht="23.25" customHeight="1" thickBot="1">
      <c r="B17" s="1"/>
      <c r="C17" s="74" t="s">
        <v>92</v>
      </c>
      <c r="D17" s="75"/>
      <c r="E17" s="75"/>
      <c r="F17" s="75"/>
      <c r="G17" s="75"/>
      <c r="H17" s="75"/>
      <c r="I17" s="75"/>
      <c r="J17" s="75"/>
      <c r="K17" s="75"/>
      <c r="L17" s="75"/>
      <c r="M17" s="76"/>
    </row>
    <row r="18" spans="2:14" ht="15" customHeight="1">
      <c r="B18" s="1"/>
      <c r="C18" s="1"/>
      <c r="D18" s="5"/>
      <c r="E18" s="5"/>
      <c r="F18" s="5"/>
      <c r="G18" s="5"/>
      <c r="H18" s="5"/>
      <c r="I18" s="5"/>
      <c r="J18" s="5"/>
      <c r="K18" s="5"/>
      <c r="L18" s="5"/>
      <c r="M18" s="5"/>
    </row>
    <row r="19" spans="2:14" ht="19.5" customHeight="1">
      <c r="C19" s="7" t="s">
        <v>88</v>
      </c>
      <c r="D19" s="7"/>
      <c r="E19" s="7"/>
      <c r="F19" s="7"/>
      <c r="G19" s="7"/>
      <c r="H19" s="7"/>
      <c r="I19" s="7"/>
      <c r="J19" s="6"/>
    </row>
    <row r="20" spans="2:14" ht="15" customHeight="1">
      <c r="B20" s="140" t="s">
        <v>106</v>
      </c>
      <c r="C20" s="140"/>
      <c r="D20" s="140"/>
      <c r="E20" s="140"/>
      <c r="F20" s="140"/>
      <c r="G20" s="140"/>
      <c r="H20" s="140"/>
      <c r="I20" s="140"/>
      <c r="J20" s="140"/>
      <c r="K20" s="140"/>
      <c r="L20" s="140"/>
      <c r="M20" s="140"/>
      <c r="N20" s="140"/>
    </row>
    <row r="21" spans="2:14" ht="15">
      <c r="B21" s="68" t="s">
        <v>36</v>
      </c>
      <c r="C21" s="69"/>
      <c r="D21" s="69"/>
      <c r="E21" s="69"/>
      <c r="F21" s="69"/>
      <c r="G21" s="69"/>
      <c r="H21" s="69"/>
      <c r="I21" s="69"/>
      <c r="J21" s="69"/>
      <c r="K21" s="69"/>
      <c r="L21" s="69"/>
      <c r="M21" s="69"/>
      <c r="N21" s="70"/>
    </row>
    <row r="22" spans="2:14" ht="15">
      <c r="B22" s="71" t="s">
        <v>37</v>
      </c>
      <c r="C22" s="72"/>
      <c r="D22" s="72"/>
      <c r="E22" s="72"/>
      <c r="F22" s="72"/>
      <c r="G22" s="72"/>
      <c r="H22" s="72"/>
      <c r="I22" s="72"/>
      <c r="J22" s="72"/>
      <c r="K22" s="72"/>
      <c r="L22" s="72"/>
      <c r="M22" s="72"/>
      <c r="N22" s="73"/>
    </row>
  </sheetData>
  <mergeCells count="17">
    <mergeCell ref="B22:N22"/>
    <mergeCell ref="B2:N5"/>
    <mergeCell ref="B6:N6"/>
    <mergeCell ref="B7:N7"/>
    <mergeCell ref="B8:D8"/>
    <mergeCell ref="E8:M8"/>
    <mergeCell ref="N9:N12"/>
    <mergeCell ref="J10:L10"/>
    <mergeCell ref="J11:L11"/>
    <mergeCell ref="J12:L12"/>
    <mergeCell ref="D14:M14"/>
    <mergeCell ref="B20:N20"/>
    <mergeCell ref="C16:M16"/>
    <mergeCell ref="C17:M17"/>
    <mergeCell ref="B9:C12"/>
    <mergeCell ref="J9:L9"/>
    <mergeCell ref="B21:N21"/>
  </mergeCells>
  <printOptions horizontalCentered="1" verticalCentered="1"/>
  <pageMargins left="0.70866141732283472" right="0.70866141732283472" top="0.74803149606299213" bottom="0.74803149606299213" header="0.31496062992125984" footer="0.31496062992125984"/>
  <pageSetup scale="52" fitToHeight="2"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B2:O22"/>
  <sheetViews>
    <sheetView topLeftCell="A13" zoomScale="80" zoomScaleNormal="80" workbookViewId="0">
      <selection activeCell="B20" sqref="B20:N20"/>
    </sheetView>
  </sheetViews>
  <sheetFormatPr baseColWidth="10" defaultRowHeight="15.75"/>
  <cols>
    <col min="1" max="1" width="2.5703125" style="1" customWidth="1"/>
    <col min="2" max="3" width="20.42578125" style="12" customWidth="1"/>
    <col min="4" max="4" width="19.28515625" style="12" customWidth="1"/>
    <col min="5" max="5" width="22.85546875" style="1" customWidth="1"/>
    <col min="6" max="7" width="18.85546875" style="1" customWidth="1"/>
    <col min="8" max="8" width="10.85546875" style="1" bestFit="1" customWidth="1"/>
    <col min="9" max="9" width="13.42578125" style="1" bestFit="1" customWidth="1"/>
    <col min="10" max="10" width="10.42578125" style="1" customWidth="1"/>
    <col min="11" max="11" width="9.140625" style="1" customWidth="1"/>
    <col min="12" max="12" width="36" style="1" customWidth="1"/>
    <col min="13" max="13" width="24.42578125" style="1" customWidth="1"/>
    <col min="14" max="14" width="15.5703125" style="1" customWidth="1"/>
    <col min="15" max="16" width="12.42578125" style="1" bestFit="1" customWidth="1"/>
    <col min="17" max="16384" width="11.42578125" style="1"/>
  </cols>
  <sheetData>
    <row r="2" spans="2:15" ht="15">
      <c r="B2" s="81"/>
      <c r="C2" s="81"/>
      <c r="D2" s="81"/>
      <c r="E2" s="81"/>
      <c r="F2" s="81"/>
      <c r="G2" s="81"/>
      <c r="H2" s="81"/>
      <c r="I2" s="81"/>
      <c r="J2" s="81"/>
      <c r="K2" s="81"/>
      <c r="L2" s="81"/>
      <c r="M2" s="81"/>
      <c r="N2" s="81"/>
    </row>
    <row r="3" spans="2:15" ht="15">
      <c r="B3" s="81"/>
      <c r="C3" s="81"/>
      <c r="D3" s="81"/>
      <c r="E3" s="81"/>
      <c r="F3" s="81"/>
      <c r="G3" s="81"/>
      <c r="H3" s="81"/>
      <c r="I3" s="81"/>
      <c r="J3" s="81"/>
      <c r="K3" s="81"/>
      <c r="L3" s="81"/>
      <c r="M3" s="81"/>
      <c r="N3" s="81"/>
    </row>
    <row r="4" spans="2:15" ht="15">
      <c r="B4" s="81"/>
      <c r="C4" s="81"/>
      <c r="D4" s="81"/>
      <c r="E4" s="81"/>
      <c r="F4" s="81"/>
      <c r="G4" s="81"/>
      <c r="H4" s="81"/>
      <c r="I4" s="81"/>
      <c r="J4" s="81"/>
      <c r="K4" s="81"/>
      <c r="L4" s="81"/>
      <c r="M4" s="81"/>
      <c r="N4" s="81"/>
    </row>
    <row r="5" spans="2:15" thickBot="1">
      <c r="B5" s="81"/>
      <c r="C5" s="81"/>
      <c r="D5" s="81"/>
      <c r="E5" s="81"/>
      <c r="F5" s="81"/>
      <c r="G5" s="81"/>
      <c r="H5" s="81"/>
      <c r="I5" s="81"/>
      <c r="J5" s="81"/>
      <c r="K5" s="81"/>
      <c r="L5" s="81"/>
      <c r="M5" s="81"/>
      <c r="N5" s="81"/>
    </row>
    <row r="6" spans="2:15" ht="68.25" customHeight="1" thickBot="1">
      <c r="B6" s="82" t="s">
        <v>19</v>
      </c>
      <c r="C6" s="83"/>
      <c r="D6" s="83"/>
      <c r="E6" s="83"/>
      <c r="F6" s="83"/>
      <c r="G6" s="83"/>
      <c r="H6" s="83"/>
      <c r="I6" s="83"/>
      <c r="J6" s="83"/>
      <c r="K6" s="83"/>
      <c r="L6" s="83"/>
      <c r="M6" s="83"/>
      <c r="N6" s="84"/>
    </row>
    <row r="7" spans="2:15" ht="47.25" customHeight="1" thickBot="1">
      <c r="B7" s="85" t="s">
        <v>18</v>
      </c>
      <c r="C7" s="86"/>
      <c r="D7" s="86"/>
      <c r="E7" s="86"/>
      <c r="F7" s="86"/>
      <c r="G7" s="86"/>
      <c r="H7" s="86"/>
      <c r="I7" s="86"/>
      <c r="J7" s="86"/>
      <c r="K7" s="86"/>
      <c r="L7" s="86"/>
      <c r="M7" s="86"/>
      <c r="N7" s="87"/>
    </row>
    <row r="8" spans="2:15" ht="34.5" customHeight="1" thickBot="1">
      <c r="B8" s="91" t="s">
        <v>0</v>
      </c>
      <c r="C8" s="92"/>
      <c r="D8" s="93"/>
      <c r="E8" s="88" t="s">
        <v>25</v>
      </c>
      <c r="F8" s="89"/>
      <c r="G8" s="89"/>
      <c r="H8" s="89"/>
      <c r="I8" s="89"/>
      <c r="J8" s="89"/>
      <c r="K8" s="89"/>
      <c r="L8" s="89"/>
      <c r="M8" s="90"/>
      <c r="N8" s="15" t="s">
        <v>1</v>
      </c>
    </row>
    <row r="9" spans="2:15" ht="30" customHeight="1">
      <c r="B9" s="106" t="s">
        <v>12</v>
      </c>
      <c r="C9" s="107"/>
      <c r="D9" s="23"/>
      <c r="E9" s="16" t="s">
        <v>4</v>
      </c>
      <c r="F9" s="17" t="s">
        <v>5</v>
      </c>
      <c r="G9" s="17" t="s">
        <v>72</v>
      </c>
      <c r="H9" s="17" t="s">
        <v>6</v>
      </c>
      <c r="I9" s="17" t="s">
        <v>7</v>
      </c>
      <c r="J9" s="112" t="s">
        <v>9</v>
      </c>
      <c r="K9" s="113"/>
      <c r="L9" s="114"/>
      <c r="M9" s="18" t="s">
        <v>10</v>
      </c>
      <c r="N9" s="94" t="s">
        <v>1</v>
      </c>
    </row>
    <row r="10" spans="2:15" ht="98.25" customHeight="1">
      <c r="B10" s="108"/>
      <c r="C10" s="109"/>
      <c r="D10" s="24" t="s">
        <v>84</v>
      </c>
      <c r="E10" s="19" t="s">
        <v>73</v>
      </c>
      <c r="F10" s="30">
        <f>57964859*1.16</f>
        <v>67239236.439999998</v>
      </c>
      <c r="G10" s="56">
        <f>F10/566700</f>
        <v>118.65049662961002</v>
      </c>
      <c r="H10" s="21">
        <v>41024</v>
      </c>
      <c r="I10" s="31">
        <v>41639</v>
      </c>
      <c r="J10" s="100" t="s">
        <v>74</v>
      </c>
      <c r="K10" s="101"/>
      <c r="L10" s="102"/>
      <c r="M10" s="29" t="s">
        <v>14</v>
      </c>
      <c r="N10" s="95"/>
    </row>
    <row r="11" spans="2:15" ht="51.75" customHeight="1">
      <c r="B11" s="108"/>
      <c r="C11" s="109"/>
      <c r="D11" s="28" t="s">
        <v>85</v>
      </c>
      <c r="E11" s="19" t="s">
        <v>75</v>
      </c>
      <c r="F11" s="51">
        <v>333398959</v>
      </c>
      <c r="G11" s="56">
        <f>F11/496900</f>
        <v>670.95785671161195</v>
      </c>
      <c r="H11" s="21">
        <v>40080</v>
      </c>
      <c r="I11" s="21">
        <v>41540</v>
      </c>
      <c r="J11" s="97" t="s">
        <v>76</v>
      </c>
      <c r="K11" s="98"/>
      <c r="L11" s="99"/>
      <c r="M11" s="29" t="s">
        <v>14</v>
      </c>
      <c r="N11" s="95"/>
    </row>
    <row r="12" spans="2:15" ht="133.5" customHeight="1" thickBot="1">
      <c r="B12" s="110"/>
      <c r="C12" s="111"/>
      <c r="D12" s="63" t="s">
        <v>101</v>
      </c>
      <c r="E12" s="64" t="s">
        <v>100</v>
      </c>
      <c r="F12" s="58">
        <f>235082245.27</f>
        <v>235082245.27000001</v>
      </c>
      <c r="G12" s="65">
        <f>F12/589500</f>
        <v>398.78243472434269</v>
      </c>
      <c r="H12" s="126">
        <v>2013</v>
      </c>
      <c r="I12" s="127"/>
      <c r="J12" s="128" t="s">
        <v>77</v>
      </c>
      <c r="K12" s="129"/>
      <c r="L12" s="130"/>
      <c r="M12" s="46" t="s">
        <v>105</v>
      </c>
      <c r="N12" s="118"/>
    </row>
    <row r="13" spans="2:15" ht="18.75">
      <c r="B13" s="35"/>
      <c r="C13" s="35"/>
      <c r="D13" s="35"/>
      <c r="E13" s="36"/>
      <c r="F13" s="37"/>
      <c r="G13" s="37"/>
      <c r="H13" s="38"/>
      <c r="I13" s="39"/>
      <c r="J13" s="40"/>
      <c r="K13" s="40"/>
      <c r="L13" s="40"/>
      <c r="M13" s="41"/>
      <c r="N13" s="42"/>
      <c r="O13" s="43"/>
    </row>
    <row r="14" spans="2:15" ht="15.75" customHeight="1">
      <c r="C14" s="12" t="s">
        <v>3</v>
      </c>
      <c r="D14" s="80" t="s">
        <v>11</v>
      </c>
      <c r="E14" s="80"/>
      <c r="F14" s="80"/>
      <c r="G14" s="80"/>
      <c r="H14" s="80"/>
      <c r="I14" s="80"/>
      <c r="J14" s="80"/>
      <c r="K14" s="80"/>
      <c r="L14" s="80"/>
      <c r="M14" s="80"/>
    </row>
    <row r="15" spans="2:15" thickBot="1">
      <c r="B15" s="2"/>
      <c r="C15" s="2"/>
      <c r="D15" s="3"/>
      <c r="E15" s="3"/>
      <c r="F15" s="3"/>
      <c r="G15" s="3"/>
      <c r="H15" s="3"/>
      <c r="I15" s="3"/>
    </row>
    <row r="16" spans="2:15" thickBot="1">
      <c r="B16" s="4"/>
      <c r="C16" s="77" t="s">
        <v>2</v>
      </c>
      <c r="D16" s="78"/>
      <c r="E16" s="78"/>
      <c r="F16" s="78"/>
      <c r="G16" s="78"/>
      <c r="H16" s="78"/>
      <c r="I16" s="78"/>
      <c r="J16" s="78"/>
      <c r="K16" s="78"/>
      <c r="L16" s="78"/>
      <c r="M16" s="79"/>
    </row>
    <row r="17" spans="2:14" ht="33" customHeight="1" thickBot="1">
      <c r="B17" s="1"/>
      <c r="C17" s="115" t="s">
        <v>104</v>
      </c>
      <c r="D17" s="116"/>
      <c r="E17" s="116"/>
      <c r="F17" s="116"/>
      <c r="G17" s="116"/>
      <c r="H17" s="116"/>
      <c r="I17" s="116"/>
      <c r="J17" s="116"/>
      <c r="K17" s="116"/>
      <c r="L17" s="116"/>
      <c r="M17" s="117"/>
    </row>
    <row r="18" spans="2:14" ht="15" customHeight="1">
      <c r="B18" s="1"/>
      <c r="C18" s="1"/>
      <c r="D18" s="5"/>
      <c r="E18" s="5"/>
      <c r="F18" s="5"/>
      <c r="G18" s="5"/>
      <c r="H18" s="5"/>
      <c r="I18" s="5"/>
      <c r="J18" s="5"/>
      <c r="K18" s="5"/>
      <c r="L18" s="5"/>
      <c r="M18" s="5"/>
    </row>
    <row r="19" spans="2:14" ht="19.5" customHeight="1">
      <c r="C19" s="7" t="s">
        <v>88</v>
      </c>
      <c r="D19" s="7"/>
      <c r="E19" s="7"/>
      <c r="F19" s="7"/>
      <c r="G19" s="7"/>
      <c r="H19" s="7"/>
      <c r="I19" s="7"/>
      <c r="J19" s="6"/>
    </row>
    <row r="20" spans="2:14" ht="15" customHeight="1">
      <c r="B20" s="140" t="s">
        <v>106</v>
      </c>
      <c r="C20" s="140"/>
      <c r="D20" s="140"/>
      <c r="E20" s="140"/>
      <c r="F20" s="140"/>
      <c r="G20" s="140"/>
      <c r="H20" s="140"/>
      <c r="I20" s="140"/>
      <c r="J20" s="140"/>
      <c r="K20" s="140"/>
      <c r="L20" s="140"/>
      <c r="M20" s="140"/>
      <c r="N20" s="140"/>
    </row>
    <row r="21" spans="2:14" ht="15">
      <c r="B21" s="68" t="s">
        <v>36</v>
      </c>
      <c r="C21" s="69"/>
      <c r="D21" s="69"/>
      <c r="E21" s="69"/>
      <c r="F21" s="69"/>
      <c r="G21" s="69"/>
      <c r="H21" s="69"/>
      <c r="I21" s="69"/>
      <c r="J21" s="69"/>
      <c r="K21" s="69"/>
      <c r="L21" s="69"/>
      <c r="M21" s="69"/>
      <c r="N21" s="70"/>
    </row>
    <row r="22" spans="2:14" ht="15">
      <c r="B22" s="71" t="s">
        <v>37</v>
      </c>
      <c r="C22" s="72"/>
      <c r="D22" s="72"/>
      <c r="E22" s="72"/>
      <c r="F22" s="72"/>
      <c r="G22" s="72"/>
      <c r="H22" s="72"/>
      <c r="I22" s="72"/>
      <c r="J22" s="72"/>
      <c r="K22" s="72"/>
      <c r="L22" s="72"/>
      <c r="M22" s="72"/>
      <c r="N22" s="73"/>
    </row>
  </sheetData>
  <mergeCells count="18">
    <mergeCell ref="B9:C12"/>
    <mergeCell ref="J9:L9"/>
    <mergeCell ref="H12:I12"/>
    <mergeCell ref="B21:N21"/>
    <mergeCell ref="B22:N22"/>
    <mergeCell ref="N9:N12"/>
    <mergeCell ref="J10:L10"/>
    <mergeCell ref="J11:L11"/>
    <mergeCell ref="J12:L12"/>
    <mergeCell ref="D14:M14"/>
    <mergeCell ref="C16:M16"/>
    <mergeCell ref="C17:M17"/>
    <mergeCell ref="B20:N20"/>
    <mergeCell ref="B2:N5"/>
    <mergeCell ref="B6:N6"/>
    <mergeCell ref="B7:N7"/>
    <mergeCell ref="B8:D8"/>
    <mergeCell ref="E8:M8"/>
  </mergeCells>
  <printOptions horizontalCentered="1" verticalCentered="1"/>
  <pageMargins left="0.70866141732283472" right="0.70866141732283472" top="0.74803149606299213" bottom="0.74803149606299213" header="0.31496062992125984" footer="0.31496062992125984"/>
  <pageSetup scale="52" fitToHeight="2"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B1:O17"/>
  <sheetViews>
    <sheetView zoomScale="77" zoomScaleNormal="77" workbookViewId="0">
      <selection activeCell="B13" sqref="B13:O13"/>
    </sheetView>
  </sheetViews>
  <sheetFormatPr baseColWidth="10" defaultRowHeight="15"/>
  <cols>
    <col min="2" max="2" width="20.85546875" customWidth="1"/>
    <col min="3" max="3" width="20.42578125" customWidth="1"/>
    <col min="4" max="4" width="14.7109375" customWidth="1"/>
    <col min="14" max="14" width="13.85546875" customWidth="1"/>
  </cols>
  <sheetData>
    <row r="1" spans="2:15" ht="71.25" customHeight="1" thickBot="1"/>
    <row r="2" spans="2:15" ht="39" customHeight="1" thickBot="1">
      <c r="B2" s="82" t="s">
        <v>21</v>
      </c>
      <c r="C2" s="83"/>
      <c r="D2" s="83"/>
      <c r="E2" s="83"/>
      <c r="F2" s="83"/>
      <c r="G2" s="83"/>
      <c r="H2" s="83"/>
      <c r="I2" s="83"/>
      <c r="J2" s="83"/>
      <c r="K2" s="83"/>
      <c r="L2" s="83"/>
      <c r="M2" s="83"/>
      <c r="N2" s="83"/>
      <c r="O2" s="84"/>
    </row>
    <row r="3" spans="2:15" ht="42" customHeight="1" thickBot="1">
      <c r="B3" s="85" t="s">
        <v>18</v>
      </c>
      <c r="C3" s="86"/>
      <c r="D3" s="86"/>
      <c r="E3" s="86"/>
      <c r="F3" s="86"/>
      <c r="G3" s="86"/>
      <c r="H3" s="86"/>
      <c r="I3" s="86"/>
      <c r="J3" s="86"/>
      <c r="K3" s="86"/>
      <c r="L3" s="86"/>
      <c r="M3" s="86"/>
      <c r="N3" s="86"/>
      <c r="O3" s="87"/>
    </row>
    <row r="4" spans="2:15" ht="42" customHeight="1" thickBot="1">
      <c r="B4" s="88" t="s">
        <v>22</v>
      </c>
      <c r="C4" s="89"/>
      <c r="D4" s="89"/>
      <c r="E4" s="89"/>
      <c r="F4" s="89"/>
      <c r="G4" s="89"/>
      <c r="H4" s="89"/>
      <c r="I4" s="89"/>
      <c r="J4" s="89"/>
      <c r="K4" s="89"/>
      <c r="L4" s="89"/>
      <c r="M4" s="89"/>
      <c r="N4" s="89"/>
      <c r="O4" s="90"/>
    </row>
    <row r="5" spans="2:15" s="1" customFormat="1" ht="78.75" customHeight="1" thickBot="1">
      <c r="B5" s="131" t="s">
        <v>20</v>
      </c>
      <c r="C5" s="132"/>
      <c r="D5" s="132"/>
      <c r="E5" s="133" t="s">
        <v>45</v>
      </c>
      <c r="F5" s="134"/>
      <c r="G5" s="134"/>
      <c r="H5" s="134"/>
      <c r="I5" s="134"/>
      <c r="J5" s="134"/>
      <c r="K5" s="134"/>
      <c r="L5" s="134"/>
      <c r="M5" s="134"/>
      <c r="N5" s="135"/>
      <c r="O5" s="44" t="s">
        <v>15</v>
      </c>
    </row>
    <row r="6" spans="2:15" s="1" customFormat="1" ht="15.75">
      <c r="B6" s="12"/>
      <c r="C6" s="12"/>
      <c r="D6" s="12"/>
    </row>
    <row r="7" spans="2:15" s="1" customFormat="1" ht="15.75" customHeight="1">
      <c r="B7" s="12"/>
      <c r="C7" s="12" t="s">
        <v>3</v>
      </c>
      <c r="D7" s="80" t="s">
        <v>11</v>
      </c>
      <c r="E7" s="80"/>
      <c r="F7" s="80"/>
      <c r="G7" s="80"/>
      <c r="H7" s="80"/>
      <c r="I7" s="80"/>
      <c r="J7" s="80"/>
      <c r="K7" s="80"/>
      <c r="L7" s="80"/>
      <c r="M7" s="80"/>
      <c r="N7" s="80"/>
    </row>
    <row r="8" spans="2:15" s="1" customFormat="1" ht="15.75" thickBot="1">
      <c r="B8" s="2"/>
      <c r="C8" s="2"/>
      <c r="D8" s="3"/>
      <c r="E8" s="3"/>
      <c r="F8" s="3"/>
      <c r="G8" s="3"/>
      <c r="H8" s="3"/>
      <c r="I8" s="3"/>
      <c r="J8" s="3"/>
    </row>
    <row r="9" spans="2:15" s="1" customFormat="1" ht="15.75" thickBot="1">
      <c r="B9" s="4"/>
      <c r="C9" s="77" t="s">
        <v>2</v>
      </c>
      <c r="D9" s="78"/>
      <c r="E9" s="78"/>
      <c r="F9" s="78"/>
      <c r="G9" s="78"/>
      <c r="H9" s="78"/>
      <c r="I9" s="78"/>
      <c r="J9" s="78"/>
      <c r="K9" s="78"/>
      <c r="L9" s="78"/>
      <c r="M9" s="78"/>
      <c r="N9" s="79"/>
    </row>
    <row r="10" spans="2:15" s="1" customFormat="1" ht="15.75" thickBot="1">
      <c r="C10" s="74" t="s">
        <v>97</v>
      </c>
      <c r="D10" s="75"/>
      <c r="E10" s="75"/>
      <c r="F10" s="75"/>
      <c r="G10" s="75"/>
      <c r="H10" s="75"/>
      <c r="I10" s="75"/>
      <c r="J10" s="75"/>
      <c r="K10" s="75"/>
      <c r="L10" s="75"/>
      <c r="M10" s="75"/>
      <c r="N10" s="76"/>
    </row>
    <row r="11" spans="2:15" s="1" customFormat="1" ht="15" customHeight="1">
      <c r="D11" s="5"/>
      <c r="E11" s="5"/>
      <c r="F11" s="5"/>
      <c r="G11" s="5"/>
      <c r="H11" s="5"/>
      <c r="I11" s="5"/>
      <c r="J11" s="5"/>
      <c r="K11" s="5"/>
      <c r="L11" s="5"/>
      <c r="M11" s="5"/>
      <c r="N11" s="5"/>
    </row>
    <row r="12" spans="2:15" s="1" customFormat="1">
      <c r="B12" s="7" t="s">
        <v>89</v>
      </c>
      <c r="D12" s="7"/>
      <c r="E12" s="7"/>
      <c r="F12" s="7"/>
      <c r="G12" s="7"/>
      <c r="H12" s="7"/>
      <c r="I12" s="7"/>
      <c r="J12" s="6"/>
    </row>
    <row r="13" spans="2:15" s="1" customFormat="1" ht="15.75">
      <c r="B13" s="139" t="s">
        <v>106</v>
      </c>
      <c r="C13" s="139"/>
      <c r="D13" s="139"/>
      <c r="E13" s="139"/>
      <c r="F13" s="139"/>
      <c r="G13" s="139"/>
      <c r="H13" s="139"/>
      <c r="I13" s="139"/>
      <c r="J13" s="139"/>
      <c r="K13" s="139"/>
      <c r="L13" s="139"/>
      <c r="M13" s="139"/>
      <c r="N13" s="139"/>
      <c r="O13" s="139"/>
    </row>
    <row r="14" spans="2:15" s="1" customFormat="1" ht="21" customHeight="1">
      <c r="B14" s="68" t="s">
        <v>39</v>
      </c>
      <c r="C14" s="69"/>
      <c r="D14" s="69"/>
      <c r="E14" s="69"/>
      <c r="F14" s="69"/>
      <c r="G14" s="69"/>
      <c r="H14" s="69"/>
      <c r="I14" s="69"/>
      <c r="J14" s="69"/>
      <c r="K14" s="69"/>
      <c r="L14" s="69"/>
      <c r="M14" s="69"/>
      <c r="N14" s="69"/>
      <c r="O14" s="70"/>
    </row>
    <row r="15" spans="2:15" s="1" customFormat="1" ht="36" customHeight="1">
      <c r="B15" s="71" t="s">
        <v>40</v>
      </c>
      <c r="C15" s="72"/>
      <c r="D15" s="72"/>
      <c r="E15" s="72"/>
      <c r="F15" s="72"/>
      <c r="G15" s="72"/>
      <c r="H15" s="72"/>
      <c r="I15" s="72"/>
      <c r="J15" s="72"/>
      <c r="K15" s="72"/>
      <c r="L15" s="72"/>
      <c r="M15" s="72"/>
      <c r="N15" s="72"/>
      <c r="O15" s="73"/>
    </row>
    <row r="16" spans="2:15" s="1" customFormat="1">
      <c r="C16" s="34"/>
      <c r="D16" s="34"/>
      <c r="E16" s="34"/>
      <c r="F16" s="34"/>
      <c r="G16" s="34"/>
      <c r="H16" s="34"/>
      <c r="I16" s="34"/>
      <c r="J16" s="34"/>
      <c r="K16" s="34"/>
      <c r="L16" s="34"/>
      <c r="M16" s="34"/>
    </row>
    <row r="17" spans="2:9" s="1" customFormat="1" ht="15" customHeight="1">
      <c r="B17" s="9"/>
      <c r="C17" s="13"/>
      <c r="D17" s="67"/>
      <c r="E17" s="67"/>
      <c r="F17" s="10"/>
      <c r="G17" s="10"/>
      <c r="H17" s="11"/>
      <c r="I17" s="11"/>
    </row>
  </sheetData>
  <mergeCells count="12">
    <mergeCell ref="B14:O14"/>
    <mergeCell ref="B15:O15"/>
    <mergeCell ref="D17:E17"/>
    <mergeCell ref="B2:O2"/>
    <mergeCell ref="B3:O3"/>
    <mergeCell ref="D7:N7"/>
    <mergeCell ref="C9:N9"/>
    <mergeCell ref="C10:N10"/>
    <mergeCell ref="B4:O4"/>
    <mergeCell ref="B5:D5"/>
    <mergeCell ref="E5:N5"/>
    <mergeCell ref="B13:O13"/>
  </mergeCells>
  <printOptions horizontalCentered="1" verticalCentered="1"/>
  <pageMargins left="0.70866141732283472" right="0.70866141732283472" top="0.74803149606299213" bottom="0.74803149606299213" header="0.31496062992125984" footer="0.31496062992125984"/>
  <pageSetup scale="62"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B1:O16"/>
  <sheetViews>
    <sheetView zoomScale="77" zoomScaleNormal="77" workbookViewId="0">
      <selection activeCell="B13" sqref="B13:O13"/>
    </sheetView>
  </sheetViews>
  <sheetFormatPr baseColWidth="10" defaultRowHeight="15"/>
  <cols>
    <col min="2" max="2" width="20.85546875" customWidth="1"/>
    <col min="3" max="3" width="20.42578125" customWidth="1"/>
    <col min="4" max="4" width="14.7109375" customWidth="1"/>
    <col min="14" max="14" width="13.85546875" customWidth="1"/>
  </cols>
  <sheetData>
    <row r="1" spans="2:15" ht="71.25" customHeight="1" thickBot="1"/>
    <row r="2" spans="2:15" ht="39" customHeight="1" thickBot="1">
      <c r="B2" s="82" t="s">
        <v>21</v>
      </c>
      <c r="C2" s="83"/>
      <c r="D2" s="83"/>
      <c r="E2" s="83"/>
      <c r="F2" s="83"/>
      <c r="G2" s="83"/>
      <c r="H2" s="83"/>
      <c r="I2" s="83"/>
      <c r="J2" s="83"/>
      <c r="K2" s="83"/>
      <c r="L2" s="83"/>
      <c r="M2" s="83"/>
      <c r="N2" s="83"/>
      <c r="O2" s="84"/>
    </row>
    <row r="3" spans="2:15" ht="42" customHeight="1" thickBot="1">
      <c r="B3" s="85" t="s">
        <v>18</v>
      </c>
      <c r="C3" s="86"/>
      <c r="D3" s="86"/>
      <c r="E3" s="86"/>
      <c r="F3" s="86"/>
      <c r="G3" s="86"/>
      <c r="H3" s="86"/>
      <c r="I3" s="86"/>
      <c r="J3" s="86"/>
      <c r="K3" s="86"/>
      <c r="L3" s="86"/>
      <c r="M3" s="86"/>
      <c r="N3" s="86"/>
      <c r="O3" s="87"/>
    </row>
    <row r="4" spans="2:15" ht="42" customHeight="1" thickBot="1">
      <c r="B4" s="88" t="s">
        <v>26</v>
      </c>
      <c r="C4" s="89"/>
      <c r="D4" s="89"/>
      <c r="E4" s="89"/>
      <c r="F4" s="89"/>
      <c r="G4" s="89"/>
      <c r="H4" s="89"/>
      <c r="I4" s="89"/>
      <c r="J4" s="89"/>
      <c r="K4" s="89"/>
      <c r="L4" s="89"/>
      <c r="M4" s="89"/>
      <c r="N4" s="89"/>
      <c r="O4" s="90"/>
    </row>
    <row r="5" spans="2:15" s="1" customFormat="1" ht="78.75" customHeight="1" thickBot="1">
      <c r="B5" s="131" t="s">
        <v>20</v>
      </c>
      <c r="C5" s="132"/>
      <c r="D5" s="132"/>
      <c r="E5" s="136" t="s">
        <v>41</v>
      </c>
      <c r="F5" s="137"/>
      <c r="G5" s="137"/>
      <c r="H5" s="137"/>
      <c r="I5" s="137"/>
      <c r="J5" s="137"/>
      <c r="K5" s="137"/>
      <c r="L5" s="137"/>
      <c r="M5" s="137"/>
      <c r="N5" s="138"/>
      <c r="O5" s="44" t="s">
        <v>15</v>
      </c>
    </row>
    <row r="6" spans="2:15" s="1" customFormat="1" ht="15.75">
      <c r="B6" s="12"/>
      <c r="C6" s="12"/>
      <c r="D6" s="12"/>
    </row>
    <row r="7" spans="2:15" s="1" customFormat="1" ht="15.75" customHeight="1">
      <c r="B7" s="12"/>
      <c r="C7" s="12" t="s">
        <v>3</v>
      </c>
      <c r="D7" s="80" t="s">
        <v>11</v>
      </c>
      <c r="E7" s="80"/>
      <c r="F7" s="80"/>
      <c r="G7" s="80"/>
      <c r="H7" s="80"/>
      <c r="I7" s="80"/>
      <c r="J7" s="80"/>
      <c r="K7" s="80"/>
      <c r="L7" s="80"/>
      <c r="M7" s="80"/>
      <c r="N7" s="80"/>
    </row>
    <row r="8" spans="2:15" s="1" customFormat="1" ht="15.75" thickBot="1">
      <c r="B8" s="2"/>
      <c r="C8" s="2"/>
      <c r="D8" s="3"/>
      <c r="E8" s="3"/>
      <c r="F8" s="3"/>
      <c r="G8" s="3"/>
      <c r="H8" s="3"/>
      <c r="I8" s="3"/>
      <c r="J8" s="3"/>
    </row>
    <row r="9" spans="2:15" s="1" customFormat="1" ht="15.75" thickBot="1">
      <c r="B9" s="4"/>
      <c r="C9" s="77" t="s">
        <v>2</v>
      </c>
      <c r="D9" s="78"/>
      <c r="E9" s="78"/>
      <c r="F9" s="78"/>
      <c r="G9" s="78"/>
      <c r="H9" s="78"/>
      <c r="I9" s="78"/>
      <c r="J9" s="78"/>
      <c r="K9" s="78"/>
      <c r="L9" s="78"/>
      <c r="M9" s="78"/>
      <c r="N9" s="79"/>
    </row>
    <row r="10" spans="2:15" s="1" customFormat="1" ht="22.5" customHeight="1" thickBot="1">
      <c r="C10" s="74" t="s">
        <v>96</v>
      </c>
      <c r="D10" s="75"/>
      <c r="E10" s="75"/>
      <c r="F10" s="75"/>
      <c r="G10" s="75"/>
      <c r="H10" s="75"/>
      <c r="I10" s="75"/>
      <c r="J10" s="75"/>
      <c r="K10" s="75"/>
      <c r="L10" s="75"/>
      <c r="M10" s="75"/>
      <c r="N10" s="76"/>
    </row>
    <row r="11" spans="2:15" s="1" customFormat="1" ht="15" customHeight="1">
      <c r="D11" s="5"/>
      <c r="E11" s="5"/>
      <c r="F11" s="5"/>
      <c r="G11" s="5"/>
      <c r="H11" s="5"/>
      <c r="I11" s="5"/>
      <c r="J11" s="5"/>
      <c r="K11" s="5"/>
      <c r="L11" s="5"/>
      <c r="M11" s="5"/>
      <c r="N11" s="5"/>
    </row>
    <row r="12" spans="2:15" s="1" customFormat="1">
      <c r="B12" s="7" t="s">
        <v>89</v>
      </c>
      <c r="D12" s="7"/>
      <c r="E12" s="7"/>
      <c r="F12" s="7"/>
      <c r="G12" s="7"/>
      <c r="H12" s="7"/>
      <c r="I12" s="7"/>
      <c r="J12" s="6"/>
    </row>
    <row r="13" spans="2:15" s="1" customFormat="1" ht="15.75">
      <c r="B13" s="139" t="s">
        <v>106</v>
      </c>
      <c r="C13" s="139"/>
      <c r="D13" s="139"/>
      <c r="E13" s="139"/>
      <c r="F13" s="139"/>
      <c r="G13" s="139"/>
      <c r="H13" s="139"/>
      <c r="I13" s="139"/>
      <c r="J13" s="139"/>
      <c r="K13" s="139"/>
      <c r="L13" s="139"/>
      <c r="M13" s="139"/>
      <c r="N13" s="139"/>
      <c r="O13" s="139"/>
    </row>
    <row r="14" spans="2:15" s="1" customFormat="1" ht="21" customHeight="1">
      <c r="B14" s="68" t="s">
        <v>39</v>
      </c>
      <c r="C14" s="69"/>
      <c r="D14" s="69"/>
      <c r="E14" s="69"/>
      <c r="F14" s="69"/>
      <c r="G14" s="69"/>
      <c r="H14" s="69"/>
      <c r="I14" s="69"/>
      <c r="J14" s="69"/>
      <c r="K14" s="69"/>
      <c r="L14" s="69"/>
      <c r="M14" s="69"/>
      <c r="N14" s="69"/>
      <c r="O14" s="70"/>
    </row>
    <row r="15" spans="2:15" s="1" customFormat="1" ht="36" customHeight="1">
      <c r="B15" s="71" t="s">
        <v>40</v>
      </c>
      <c r="C15" s="72"/>
      <c r="D15" s="72"/>
      <c r="E15" s="72"/>
      <c r="F15" s="72"/>
      <c r="G15" s="72"/>
      <c r="H15" s="72"/>
      <c r="I15" s="72"/>
      <c r="J15" s="72"/>
      <c r="K15" s="72"/>
      <c r="L15" s="72"/>
      <c r="M15" s="72"/>
      <c r="N15" s="72"/>
      <c r="O15" s="73"/>
    </row>
    <row r="16" spans="2:15" s="1" customFormat="1">
      <c r="C16" s="47"/>
      <c r="D16" s="47"/>
      <c r="E16" s="47"/>
      <c r="F16" s="47"/>
      <c r="G16" s="47"/>
      <c r="H16" s="47"/>
      <c r="I16" s="47"/>
      <c r="J16" s="47"/>
      <c r="K16" s="47"/>
      <c r="L16" s="47"/>
      <c r="M16" s="47"/>
    </row>
  </sheetData>
  <mergeCells count="11">
    <mergeCell ref="B2:O2"/>
    <mergeCell ref="B3:O3"/>
    <mergeCell ref="B4:O4"/>
    <mergeCell ref="B5:D5"/>
    <mergeCell ref="E5:N5"/>
    <mergeCell ref="B14:O14"/>
    <mergeCell ref="B15:O15"/>
    <mergeCell ref="C9:N9"/>
    <mergeCell ref="C10:N10"/>
    <mergeCell ref="D7:N7"/>
    <mergeCell ref="B13:O13"/>
  </mergeCells>
  <printOptions horizontalCentered="1" verticalCentered="1"/>
  <pageMargins left="0.70866141732283472" right="0.70866141732283472" top="0.74803149606299213" bottom="0.74803149606299213" header="0.31496062992125984" footer="0.31496062992125984"/>
  <pageSetup scale="62" orientation="landscape"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B1:O16"/>
  <sheetViews>
    <sheetView zoomScale="77" zoomScaleNormal="77" workbookViewId="0">
      <selection activeCell="B13" sqref="B13:O13"/>
    </sheetView>
  </sheetViews>
  <sheetFormatPr baseColWidth="10" defaultRowHeight="15"/>
  <cols>
    <col min="2" max="2" width="20.85546875" customWidth="1"/>
    <col min="3" max="3" width="20.42578125" customWidth="1"/>
    <col min="4" max="4" width="14.7109375" customWidth="1"/>
    <col min="14" max="14" width="13.85546875" customWidth="1"/>
  </cols>
  <sheetData>
    <row r="1" spans="2:15" ht="71.25" customHeight="1" thickBot="1"/>
    <row r="2" spans="2:15" ht="39" customHeight="1" thickBot="1">
      <c r="B2" s="82" t="s">
        <v>21</v>
      </c>
      <c r="C2" s="83"/>
      <c r="D2" s="83"/>
      <c r="E2" s="83"/>
      <c r="F2" s="83"/>
      <c r="G2" s="83"/>
      <c r="H2" s="83"/>
      <c r="I2" s="83"/>
      <c r="J2" s="83"/>
      <c r="K2" s="83"/>
      <c r="L2" s="83"/>
      <c r="M2" s="83"/>
      <c r="N2" s="83"/>
      <c r="O2" s="84"/>
    </row>
    <row r="3" spans="2:15" ht="42" customHeight="1" thickBot="1">
      <c r="B3" s="85" t="s">
        <v>18</v>
      </c>
      <c r="C3" s="86"/>
      <c r="D3" s="86"/>
      <c r="E3" s="86"/>
      <c r="F3" s="86"/>
      <c r="G3" s="86"/>
      <c r="H3" s="86"/>
      <c r="I3" s="86"/>
      <c r="J3" s="86"/>
      <c r="K3" s="86"/>
      <c r="L3" s="86"/>
      <c r="M3" s="86"/>
      <c r="N3" s="86"/>
      <c r="O3" s="87"/>
    </row>
    <row r="4" spans="2:15" ht="42" customHeight="1" thickBot="1">
      <c r="B4" s="88" t="s">
        <v>16</v>
      </c>
      <c r="C4" s="89"/>
      <c r="D4" s="89"/>
      <c r="E4" s="89"/>
      <c r="F4" s="89"/>
      <c r="G4" s="89"/>
      <c r="H4" s="89"/>
      <c r="I4" s="89"/>
      <c r="J4" s="89"/>
      <c r="K4" s="89"/>
      <c r="L4" s="89"/>
      <c r="M4" s="89"/>
      <c r="N4" s="89"/>
      <c r="O4" s="90"/>
    </row>
    <row r="5" spans="2:15" s="1" customFormat="1" ht="78.75" customHeight="1" thickBot="1">
      <c r="B5" s="131" t="s">
        <v>20</v>
      </c>
      <c r="C5" s="132"/>
      <c r="D5" s="132"/>
      <c r="E5" s="133" t="s">
        <v>67</v>
      </c>
      <c r="F5" s="134"/>
      <c r="G5" s="134"/>
      <c r="H5" s="134"/>
      <c r="I5" s="134"/>
      <c r="J5" s="134"/>
      <c r="K5" s="134"/>
      <c r="L5" s="134"/>
      <c r="M5" s="134"/>
      <c r="N5" s="135"/>
      <c r="O5" s="44" t="s">
        <v>15</v>
      </c>
    </row>
    <row r="6" spans="2:15" s="1" customFormat="1" ht="15.75">
      <c r="B6" s="12"/>
      <c r="C6" s="12"/>
      <c r="D6" s="12"/>
    </row>
    <row r="7" spans="2:15" s="1" customFormat="1" ht="15.75" customHeight="1">
      <c r="B7" s="12"/>
      <c r="C7" s="12" t="s">
        <v>3</v>
      </c>
      <c r="D7" s="80" t="s">
        <v>11</v>
      </c>
      <c r="E7" s="80"/>
      <c r="F7" s="80"/>
      <c r="G7" s="80"/>
      <c r="H7" s="80"/>
      <c r="I7" s="80"/>
      <c r="J7" s="80"/>
      <c r="K7" s="80"/>
      <c r="L7" s="80"/>
      <c r="M7" s="80"/>
      <c r="N7" s="80"/>
    </row>
    <row r="8" spans="2:15" s="1" customFormat="1" ht="15.75" thickBot="1">
      <c r="B8" s="2"/>
      <c r="C8" s="2"/>
      <c r="D8" s="3"/>
      <c r="E8" s="3"/>
      <c r="F8" s="3"/>
      <c r="G8" s="3"/>
      <c r="H8" s="3"/>
      <c r="I8" s="3"/>
      <c r="J8" s="3"/>
    </row>
    <row r="9" spans="2:15" s="1" customFormat="1" ht="15.75" thickBot="1">
      <c r="B9" s="4"/>
      <c r="C9" s="77" t="s">
        <v>2</v>
      </c>
      <c r="D9" s="78"/>
      <c r="E9" s="78"/>
      <c r="F9" s="78"/>
      <c r="G9" s="78"/>
      <c r="H9" s="78"/>
      <c r="I9" s="78"/>
      <c r="J9" s="78"/>
      <c r="K9" s="78"/>
      <c r="L9" s="78"/>
      <c r="M9" s="78"/>
      <c r="N9" s="79"/>
    </row>
    <row r="10" spans="2:15" s="1" customFormat="1" ht="15.75" thickBot="1">
      <c r="C10" s="74" t="s">
        <v>98</v>
      </c>
      <c r="D10" s="75"/>
      <c r="E10" s="75"/>
      <c r="F10" s="75"/>
      <c r="G10" s="75"/>
      <c r="H10" s="75"/>
      <c r="I10" s="75"/>
      <c r="J10" s="75"/>
      <c r="K10" s="75"/>
      <c r="L10" s="75"/>
      <c r="M10" s="75"/>
      <c r="N10" s="76"/>
    </row>
    <row r="11" spans="2:15" s="1" customFormat="1" ht="15" customHeight="1">
      <c r="D11" s="5"/>
      <c r="E11" s="5"/>
      <c r="F11" s="5"/>
      <c r="G11" s="5"/>
      <c r="H11" s="5"/>
      <c r="I11" s="5"/>
      <c r="J11" s="5"/>
      <c r="K11" s="5"/>
      <c r="L11" s="5"/>
      <c r="M11" s="5"/>
      <c r="N11" s="5"/>
    </row>
    <row r="12" spans="2:15" s="1" customFormat="1">
      <c r="B12" s="7" t="s">
        <v>89</v>
      </c>
      <c r="D12" s="7"/>
      <c r="E12" s="7"/>
      <c r="F12" s="7"/>
      <c r="G12" s="7"/>
      <c r="H12" s="7"/>
      <c r="I12" s="7"/>
      <c r="J12" s="6"/>
    </row>
    <row r="13" spans="2:15" s="1" customFormat="1" ht="15.75">
      <c r="B13" s="139" t="s">
        <v>106</v>
      </c>
      <c r="C13" s="139"/>
      <c r="D13" s="139"/>
      <c r="E13" s="139"/>
      <c r="F13" s="139"/>
      <c r="G13" s="139"/>
      <c r="H13" s="139"/>
      <c r="I13" s="139"/>
      <c r="J13" s="139"/>
      <c r="K13" s="139"/>
      <c r="L13" s="139"/>
      <c r="M13" s="139"/>
      <c r="N13" s="139"/>
      <c r="O13" s="139"/>
    </row>
    <row r="14" spans="2:15" s="1" customFormat="1" ht="21" customHeight="1">
      <c r="B14" s="68" t="s">
        <v>39</v>
      </c>
      <c r="C14" s="69"/>
      <c r="D14" s="69"/>
      <c r="E14" s="69"/>
      <c r="F14" s="69"/>
      <c r="G14" s="69"/>
      <c r="H14" s="69"/>
      <c r="I14" s="69"/>
      <c r="J14" s="69"/>
      <c r="K14" s="69"/>
      <c r="L14" s="69"/>
      <c r="M14" s="69"/>
      <c r="N14" s="69"/>
      <c r="O14" s="70"/>
    </row>
    <row r="15" spans="2:15" s="1" customFormat="1" ht="36" customHeight="1">
      <c r="B15" s="71" t="s">
        <v>40</v>
      </c>
      <c r="C15" s="72"/>
      <c r="D15" s="72"/>
      <c r="E15" s="72"/>
      <c r="F15" s="72"/>
      <c r="G15" s="72"/>
      <c r="H15" s="72"/>
      <c r="I15" s="72"/>
      <c r="J15" s="72"/>
      <c r="K15" s="72"/>
      <c r="L15" s="72"/>
      <c r="M15" s="72"/>
      <c r="N15" s="72"/>
      <c r="O15" s="73"/>
    </row>
    <row r="16" spans="2:15" s="1" customFormat="1" ht="15" customHeight="1">
      <c r="B16" s="9"/>
      <c r="C16" s="13"/>
      <c r="D16" s="67"/>
      <c r="E16" s="67"/>
      <c r="F16" s="10"/>
      <c r="G16" s="10"/>
      <c r="H16" s="11"/>
      <c r="I16" s="11"/>
    </row>
  </sheetData>
  <mergeCells count="12">
    <mergeCell ref="D7:N7"/>
    <mergeCell ref="B2:O2"/>
    <mergeCell ref="B3:O3"/>
    <mergeCell ref="B4:O4"/>
    <mergeCell ref="B5:D5"/>
    <mergeCell ref="E5:N5"/>
    <mergeCell ref="D16:E16"/>
    <mergeCell ref="C9:N9"/>
    <mergeCell ref="C10:N10"/>
    <mergeCell ref="B14:O14"/>
    <mergeCell ref="B15:O15"/>
    <mergeCell ref="B13:O13"/>
  </mergeCells>
  <printOptions horizontalCentered="1" verticalCentered="1"/>
  <pageMargins left="0.70866141732283472" right="0.70866141732283472" top="0.74803149606299213" bottom="0.74803149606299213" header="0.31496062992125984" footer="0.31496062992125984"/>
  <pageSetup scale="62" orientation="landscape"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B1:O16"/>
  <sheetViews>
    <sheetView zoomScale="77" zoomScaleNormal="77" workbookViewId="0">
      <selection activeCell="B13" sqref="B13:O13"/>
    </sheetView>
  </sheetViews>
  <sheetFormatPr baseColWidth="10" defaultRowHeight="15"/>
  <cols>
    <col min="2" max="2" width="20.85546875" customWidth="1"/>
    <col min="3" max="3" width="20.42578125" customWidth="1"/>
    <col min="4" max="4" width="14.7109375" customWidth="1"/>
    <col min="14" max="14" width="13.85546875" customWidth="1"/>
  </cols>
  <sheetData>
    <row r="1" spans="2:15" ht="71.25" customHeight="1" thickBot="1"/>
    <row r="2" spans="2:15" ht="39" customHeight="1" thickBot="1">
      <c r="B2" s="82" t="s">
        <v>21</v>
      </c>
      <c r="C2" s="83"/>
      <c r="D2" s="83"/>
      <c r="E2" s="83"/>
      <c r="F2" s="83"/>
      <c r="G2" s="83"/>
      <c r="H2" s="83"/>
      <c r="I2" s="83"/>
      <c r="J2" s="83"/>
      <c r="K2" s="83"/>
      <c r="L2" s="83"/>
      <c r="M2" s="83"/>
      <c r="N2" s="83"/>
      <c r="O2" s="84"/>
    </row>
    <row r="3" spans="2:15" ht="42" customHeight="1" thickBot="1">
      <c r="B3" s="85" t="s">
        <v>18</v>
      </c>
      <c r="C3" s="86"/>
      <c r="D3" s="86"/>
      <c r="E3" s="86"/>
      <c r="F3" s="86"/>
      <c r="G3" s="86"/>
      <c r="H3" s="86"/>
      <c r="I3" s="86"/>
      <c r="J3" s="86"/>
      <c r="K3" s="86"/>
      <c r="L3" s="86"/>
      <c r="M3" s="86"/>
      <c r="N3" s="86"/>
      <c r="O3" s="87"/>
    </row>
    <row r="4" spans="2:15" ht="42" customHeight="1" thickBot="1">
      <c r="B4" s="88" t="s">
        <v>27</v>
      </c>
      <c r="C4" s="89"/>
      <c r="D4" s="89"/>
      <c r="E4" s="89"/>
      <c r="F4" s="89"/>
      <c r="G4" s="89"/>
      <c r="H4" s="89"/>
      <c r="I4" s="89"/>
      <c r="J4" s="89"/>
      <c r="K4" s="89"/>
      <c r="L4" s="89"/>
      <c r="M4" s="89"/>
      <c r="N4" s="89"/>
      <c r="O4" s="90"/>
    </row>
    <row r="5" spans="2:15" s="1" customFormat="1" ht="78.75" customHeight="1" thickBot="1">
      <c r="B5" s="131" t="s">
        <v>20</v>
      </c>
      <c r="C5" s="132"/>
      <c r="D5" s="132"/>
      <c r="E5" s="133" t="s">
        <v>78</v>
      </c>
      <c r="F5" s="134"/>
      <c r="G5" s="134"/>
      <c r="H5" s="134"/>
      <c r="I5" s="134"/>
      <c r="J5" s="134"/>
      <c r="K5" s="134"/>
      <c r="L5" s="134"/>
      <c r="M5" s="134"/>
      <c r="N5" s="135"/>
      <c r="O5" s="44" t="s">
        <v>15</v>
      </c>
    </row>
    <row r="6" spans="2:15" s="1" customFormat="1" ht="15.75">
      <c r="B6" s="12"/>
      <c r="C6" s="12"/>
      <c r="D6" s="12"/>
    </row>
    <row r="7" spans="2:15" s="1" customFormat="1" ht="15.75" customHeight="1">
      <c r="B7" s="12"/>
      <c r="C7" s="12" t="s">
        <v>3</v>
      </c>
      <c r="D7" s="80" t="s">
        <v>11</v>
      </c>
      <c r="E7" s="80"/>
      <c r="F7" s="80"/>
      <c r="G7" s="80"/>
      <c r="H7" s="80"/>
      <c r="I7" s="80"/>
      <c r="J7" s="80"/>
      <c r="K7" s="80"/>
      <c r="L7" s="80"/>
      <c r="M7" s="80"/>
      <c r="N7" s="80"/>
    </row>
    <row r="8" spans="2:15" s="1" customFormat="1" ht="15.75" thickBot="1">
      <c r="B8" s="2"/>
      <c r="C8" s="2"/>
      <c r="D8" s="3"/>
      <c r="E8" s="3"/>
      <c r="F8" s="3"/>
      <c r="G8" s="3"/>
      <c r="H8" s="3"/>
      <c r="I8" s="3"/>
      <c r="J8" s="3"/>
    </row>
    <row r="9" spans="2:15" s="1" customFormat="1" ht="15.75" thickBot="1">
      <c r="B9" s="4"/>
      <c r="C9" s="77" t="s">
        <v>2</v>
      </c>
      <c r="D9" s="78"/>
      <c r="E9" s="78"/>
      <c r="F9" s="78"/>
      <c r="G9" s="78"/>
      <c r="H9" s="78"/>
      <c r="I9" s="78"/>
      <c r="J9" s="78"/>
      <c r="K9" s="78"/>
      <c r="L9" s="78"/>
      <c r="M9" s="78"/>
      <c r="N9" s="79"/>
    </row>
    <row r="10" spans="2:15" s="1" customFormat="1" ht="15.75" thickBot="1">
      <c r="C10" s="74" t="s">
        <v>99</v>
      </c>
      <c r="D10" s="75"/>
      <c r="E10" s="75"/>
      <c r="F10" s="75"/>
      <c r="G10" s="75"/>
      <c r="H10" s="75"/>
      <c r="I10" s="75"/>
      <c r="J10" s="75"/>
      <c r="K10" s="75"/>
      <c r="L10" s="75"/>
      <c r="M10" s="75"/>
      <c r="N10" s="76"/>
    </row>
    <row r="11" spans="2:15" s="1" customFormat="1" ht="15" customHeight="1">
      <c r="D11" s="5"/>
      <c r="E11" s="5"/>
      <c r="F11" s="5"/>
      <c r="G11" s="5"/>
      <c r="H11" s="5"/>
      <c r="I11" s="5"/>
      <c r="J11" s="5"/>
      <c r="K11" s="5"/>
      <c r="L11" s="5"/>
      <c r="M11" s="5"/>
      <c r="N11" s="5"/>
    </row>
    <row r="12" spans="2:15" s="1" customFormat="1">
      <c r="B12" s="7" t="s">
        <v>89</v>
      </c>
      <c r="D12" s="7"/>
      <c r="E12" s="7"/>
      <c r="F12" s="7"/>
      <c r="G12" s="7"/>
      <c r="H12" s="7"/>
      <c r="I12" s="7"/>
      <c r="J12" s="6"/>
    </row>
    <row r="13" spans="2:15" s="1" customFormat="1" ht="15.75">
      <c r="B13" s="139" t="s">
        <v>106</v>
      </c>
      <c r="C13" s="139"/>
      <c r="D13" s="139"/>
      <c r="E13" s="139"/>
      <c r="F13" s="139"/>
      <c r="G13" s="139"/>
      <c r="H13" s="139"/>
      <c r="I13" s="139"/>
      <c r="J13" s="139"/>
      <c r="K13" s="139"/>
      <c r="L13" s="139"/>
      <c r="M13" s="139"/>
      <c r="N13" s="139"/>
      <c r="O13" s="139"/>
    </row>
    <row r="14" spans="2:15" s="1" customFormat="1" ht="21" customHeight="1">
      <c r="B14" s="68" t="s">
        <v>39</v>
      </c>
      <c r="C14" s="69"/>
      <c r="D14" s="69"/>
      <c r="E14" s="69"/>
      <c r="F14" s="69"/>
      <c r="G14" s="69"/>
      <c r="H14" s="69"/>
      <c r="I14" s="69"/>
      <c r="J14" s="69"/>
      <c r="K14" s="69"/>
      <c r="L14" s="69"/>
      <c r="M14" s="69"/>
      <c r="N14" s="69"/>
      <c r="O14" s="70"/>
    </row>
    <row r="15" spans="2:15" s="1" customFormat="1" ht="36" customHeight="1">
      <c r="B15" s="71" t="s">
        <v>40</v>
      </c>
      <c r="C15" s="72"/>
      <c r="D15" s="72"/>
      <c r="E15" s="72"/>
      <c r="F15" s="72"/>
      <c r="G15" s="72"/>
      <c r="H15" s="72"/>
      <c r="I15" s="72"/>
      <c r="J15" s="72"/>
      <c r="K15" s="72"/>
      <c r="L15" s="72"/>
      <c r="M15" s="72"/>
      <c r="N15" s="72"/>
      <c r="O15" s="73"/>
    </row>
    <row r="16" spans="2:15" s="1" customFormat="1" ht="15" customHeight="1">
      <c r="B16" s="9"/>
      <c r="C16" s="13"/>
      <c r="D16" s="67"/>
      <c r="E16" s="67"/>
      <c r="F16" s="10"/>
      <c r="G16" s="10"/>
      <c r="H16" s="11"/>
      <c r="I16" s="11"/>
    </row>
  </sheetData>
  <mergeCells count="12">
    <mergeCell ref="B2:O2"/>
    <mergeCell ref="B3:O3"/>
    <mergeCell ref="B4:O4"/>
    <mergeCell ref="B5:D5"/>
    <mergeCell ref="E5:N5"/>
    <mergeCell ref="D16:E16"/>
    <mergeCell ref="C9:N9"/>
    <mergeCell ref="C10:N10"/>
    <mergeCell ref="D7:N7"/>
    <mergeCell ref="B14:O14"/>
    <mergeCell ref="B15:O15"/>
    <mergeCell ref="B13:O13"/>
  </mergeCells>
  <printOptions horizontalCentered="1" verticalCentered="1"/>
  <pageMargins left="0.70866141732283472" right="0.70866141732283472" top="0.74803149606299213" bottom="0.74803149606299213" header="0.31496062992125984" footer="0.31496062992125984"/>
  <pageSetup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GN CONSULTING</vt:lpstr>
      <vt:lpstr>RENTA COMPUTO SA</vt:lpstr>
      <vt:lpstr>AMERICAN OUTSOURCING SA</vt:lpstr>
      <vt:lpstr>PC COM SA</vt:lpstr>
      <vt:lpstr>RENTA PC LTDA </vt:lpstr>
      <vt:lpstr>Of Tecn GN CONSULTING</vt:lpstr>
      <vt:lpstr>Of Tecn RENTACOMPUTO</vt:lpstr>
      <vt:lpstr>Of Tecn AMERICAN</vt:lpstr>
      <vt:lpstr>Of Tecn PC COM</vt:lpstr>
      <vt:lpstr>Of Tecn RENTA PC </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2014-05-02T22:14:03Z</dcterms:modified>
</cp:coreProperties>
</file>