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245" yWindow="-15" windowWidth="10290" windowHeight="8115"/>
  </bookViews>
  <sheets>
    <sheet name="ANEXO 1" sheetId="7" r:id="rId1"/>
  </sheets>
  <definedNames>
    <definedName name="_xlnm.Print_Titles" localSheetId="0">'ANEXO 1'!$7:$7</definedName>
  </definedNames>
  <calcPr calcId="124519"/>
</workbook>
</file>

<file path=xl/calcChain.xml><?xml version="1.0" encoding="utf-8"?>
<calcChain xmlns="http://schemas.openxmlformats.org/spreadsheetml/2006/main">
  <c r="G49" i="7"/>
  <c r="H49" s="1"/>
  <c r="J49" s="1"/>
  <c r="G48"/>
  <c r="H48" s="1"/>
  <c r="J48" s="1"/>
  <c r="G47"/>
  <c r="H47" s="1"/>
  <c r="J47" s="1"/>
  <c r="G46"/>
  <c r="H46" s="1"/>
  <c r="J46" s="1"/>
  <c r="G45"/>
  <c r="H45" s="1"/>
  <c r="J45" s="1"/>
  <c r="G44"/>
  <c r="H44" s="1"/>
  <c r="J44" s="1"/>
  <c r="G43"/>
  <c r="H43" s="1"/>
  <c r="J43" s="1"/>
  <c r="G42"/>
  <c r="H42" s="1"/>
  <c r="J42" s="1"/>
  <c r="G41"/>
  <c r="H41" s="1"/>
  <c r="J41" s="1"/>
  <c r="G40"/>
  <c r="H40" s="1"/>
  <c r="J40" s="1"/>
  <c r="G39"/>
  <c r="H39" s="1"/>
  <c r="J39" s="1"/>
  <c r="G38"/>
  <c r="H38" s="1"/>
  <c r="J38" s="1"/>
  <c r="G37"/>
  <c r="H37" s="1"/>
  <c r="J37" s="1"/>
  <c r="G36"/>
  <c r="H36" s="1"/>
  <c r="J36" s="1"/>
  <c r="G35"/>
  <c r="H35" s="1"/>
  <c r="J35" s="1"/>
  <c r="G34"/>
  <c r="H34" s="1"/>
  <c r="J34" s="1"/>
  <c r="G33"/>
  <c r="H33" s="1"/>
  <c r="J33" s="1"/>
  <c r="G32"/>
  <c r="H32" s="1"/>
  <c r="J32" s="1"/>
  <c r="G31"/>
  <c r="H31" s="1"/>
  <c r="J31" s="1"/>
  <c r="G30"/>
  <c r="H30" s="1"/>
  <c r="J30" s="1"/>
  <c r="G29"/>
  <c r="H29" s="1"/>
  <c r="J29" s="1"/>
  <c r="G28"/>
  <c r="H28" s="1"/>
  <c r="J28" s="1"/>
  <c r="G27"/>
  <c r="H27" s="1"/>
  <c r="J27" s="1"/>
  <c r="G26"/>
  <c r="H26" s="1"/>
  <c r="J26" s="1"/>
  <c r="G25"/>
  <c r="H25" s="1"/>
  <c r="J25" s="1"/>
  <c r="G24"/>
  <c r="H24" s="1"/>
  <c r="J24" s="1"/>
  <c r="G23"/>
  <c r="H23" s="1"/>
  <c r="J23" s="1"/>
  <c r="G22"/>
  <c r="H22" s="1"/>
  <c r="J22" s="1"/>
  <c r="G21"/>
  <c r="H21" s="1"/>
  <c r="J21" s="1"/>
  <c r="G20"/>
  <c r="H20" s="1"/>
  <c r="J20" s="1"/>
  <c r="G19"/>
  <c r="H19" s="1"/>
  <c r="J19" s="1"/>
  <c r="G18"/>
  <c r="H18" s="1"/>
  <c r="J18" s="1"/>
  <c r="G17"/>
  <c r="H17" s="1"/>
  <c r="J17" s="1"/>
  <c r="G16"/>
  <c r="H16" s="1"/>
  <c r="J16" s="1"/>
  <c r="G15"/>
  <c r="H15" s="1"/>
  <c r="J15" s="1"/>
  <c r="G14"/>
  <c r="H14" s="1"/>
  <c r="J14" s="1"/>
  <c r="G13"/>
  <c r="H13" s="1"/>
  <c r="J13" s="1"/>
  <c r="G12"/>
  <c r="H12" s="1"/>
  <c r="J12" s="1"/>
  <c r="G11"/>
  <c r="H11" s="1"/>
  <c r="J11" s="1"/>
  <c r="G10"/>
  <c r="H10" s="1"/>
  <c r="J10" s="1"/>
  <c r="G9"/>
  <c r="H9" s="1"/>
  <c r="J9" s="1"/>
  <c r="G8"/>
  <c r="H8" s="1"/>
  <c r="J8" s="1"/>
  <c r="H50" l="1"/>
</calcChain>
</file>

<file path=xl/sharedStrings.xml><?xml version="1.0" encoding="utf-8"?>
<sst xmlns="http://schemas.openxmlformats.org/spreadsheetml/2006/main" count="72" uniqueCount="61">
  <si>
    <t>No.</t>
  </si>
  <si>
    <t>TIPO DEL EVENTO</t>
  </si>
  <si>
    <t>VALOR UNITARIO ANTES DE IVA</t>
  </si>
  <si>
    <r>
      <rPr>
        <b/>
        <sz val="11"/>
        <rFont val="Calibri"/>
        <family val="2"/>
        <scheme val="minor"/>
      </rPr>
      <t xml:space="preserve">Salón en hotel 4 estrellas/centro de convenciones (Bogotá D.C): </t>
    </r>
    <r>
      <rPr>
        <sz val="11"/>
        <rFont val="Calibri"/>
        <family val="2"/>
        <scheme val="minor"/>
      </rPr>
      <t>con capacidad para 100 personas, incluyendo sillas en forma auditorio, telón para proyección. Se requiere por cuatro horas.</t>
    </r>
  </si>
  <si>
    <r>
      <rPr>
        <b/>
        <sz val="11"/>
        <color rgb="FF000000"/>
        <rFont val="Calibri"/>
        <family val="2"/>
        <scheme val="minor"/>
      </rPr>
      <t>Sonido profesional</t>
    </r>
    <r>
      <rPr>
        <sz val="11"/>
        <color rgb="FF000000"/>
        <rFont val="Calibri"/>
        <family val="2"/>
        <scheme val="minor"/>
      </rPr>
      <t>: (amplificaciones) requerido para auditorio con capacidad de 100 personas. Se requiere por cuatro horas.</t>
    </r>
  </si>
  <si>
    <r>
      <t>Micrófono inalámbrico.</t>
    </r>
    <r>
      <rPr>
        <sz val="11"/>
        <rFont val="Calibri"/>
        <family val="2"/>
        <scheme val="minor"/>
      </rPr>
      <t xml:space="preserve"> Se requiere por cuatro horas.</t>
    </r>
  </si>
  <si>
    <r>
      <t xml:space="preserve">Estación de Café Tipo II: </t>
    </r>
    <r>
      <rPr>
        <sz val="11"/>
        <rFont val="Calibri"/>
        <family val="2"/>
        <scheme val="minor"/>
      </rPr>
      <t xml:space="preserve">Café y aromática para 85 personas aproximadamente. Debe incluir todo lo necesario para su funcionamiento, la estación de café debe estar acondicionada de tal forma que sea autoservicio. Se requiere el servicio para los 4 días completos. </t>
    </r>
    <r>
      <rPr>
        <b/>
        <sz val="11"/>
        <rFont val="Calibri"/>
        <family val="2"/>
        <scheme val="minor"/>
      </rPr>
      <t>NOTA:</t>
    </r>
    <r>
      <rPr>
        <sz val="11"/>
        <rFont val="Calibri"/>
        <family val="2"/>
        <scheme val="minor"/>
      </rPr>
      <t xml:space="preserve"> En la columna valor unitario antes de IVA deberá ofertar el valor por persona.</t>
    </r>
  </si>
  <si>
    <r>
      <rPr>
        <b/>
        <sz val="11"/>
        <rFont val="Calibri"/>
        <family val="2"/>
        <scheme val="minor"/>
      </rPr>
      <t>Almuerzo  de trabajo servido en el restaurante del hotel:</t>
    </r>
    <r>
      <rPr>
        <sz val="11"/>
        <rFont val="Calibri"/>
        <family val="2"/>
        <scheme val="minor"/>
      </rPr>
      <t xml:space="preserve">  El almuerzo debe estar compuesto por: Entrada, plato fuerte: porción de proteína (carne roja 250gr, pollo 250gr, cerdo 250gr o pescado 300 gr), una harina, porción de ensalada o vegetales, Jugo natural o gaseosa (12onz), Postre pequeño. Incluir servicio de meseros y todo lo requerido para prestar ese servicio. Se requieren 40 almuerzos.</t>
    </r>
    <r>
      <rPr>
        <b/>
        <sz val="11"/>
        <rFont val="Calibri"/>
        <family val="2"/>
        <scheme val="minor"/>
      </rPr>
      <t xml:space="preserve"> NOTA 1:</t>
    </r>
    <r>
      <rPr>
        <sz val="11"/>
        <rFont val="Calibri"/>
        <family val="2"/>
        <scheme val="minor"/>
      </rPr>
      <t xml:space="preserve"> En la columna valor unitario antes de IVA deberá ofertar el valor de  un almuerzo. </t>
    </r>
    <r>
      <rPr>
        <b/>
        <sz val="11"/>
        <rFont val="Calibri"/>
        <family val="2"/>
        <scheme val="minor"/>
      </rPr>
      <t xml:space="preserve">NOTA 2: </t>
    </r>
    <r>
      <rPr>
        <sz val="11"/>
        <rFont val="Calibri"/>
        <family val="2"/>
        <scheme val="minor"/>
      </rPr>
      <t xml:space="preserve">Se deben ofrecer al menos 3 opciones de menú para las personas invitadas. El ICFES confirmará la lista de personas invitadas. </t>
    </r>
  </si>
  <si>
    <t>ÍTEM</t>
  </si>
  <si>
    <r>
      <t xml:space="preserve">Refrigerios Tipo II: </t>
    </r>
    <r>
      <rPr>
        <sz val="11"/>
        <rFont val="Calibri"/>
        <family val="2"/>
        <scheme val="minor"/>
      </rPr>
      <t xml:space="preserve">Refrigerio empacado solido y liquido, por ejemplo sándwich empacado y jugo en botella. Se requieren refrigerios AM o PM para 40 personas. Los refrigerios deberán ser entregados a la persona designada por el ICFES, por lo tanto NO se requiere servicio de meseros y menaje. </t>
    </r>
    <r>
      <rPr>
        <b/>
        <sz val="11"/>
        <rFont val="Calibri"/>
        <family val="2"/>
        <scheme val="minor"/>
      </rPr>
      <t>NOTA:</t>
    </r>
    <r>
      <rPr>
        <sz val="11"/>
        <rFont val="Calibri"/>
        <family val="2"/>
        <scheme val="minor"/>
      </rPr>
      <t xml:space="preserve"> En la columna valor unitario antes de IVA deberá ofertar el valor de  un refrigerio.</t>
    </r>
  </si>
  <si>
    <r>
      <rPr>
        <b/>
        <sz val="11"/>
        <color rgb="FF000000"/>
        <rFont val="Calibri"/>
        <family val="2"/>
        <scheme val="minor"/>
      </rPr>
      <t xml:space="preserve">Computador portátil: </t>
    </r>
    <r>
      <rPr>
        <sz val="11"/>
        <color rgb="FF000000"/>
        <rFont val="Calibri"/>
        <family val="2"/>
        <scheme val="minor"/>
      </rPr>
      <t xml:space="preserve">Mínimo con las siguientes características: Procesador intel i3, 2GB RAM, DD 80 GB, Video 128 MB, Office 2007 instalado en su versión completa, Posibilidad de conexión a internet.  Se requiere 1 computador portátil por día. </t>
    </r>
    <r>
      <rPr>
        <b/>
        <sz val="11"/>
        <color rgb="FF000000"/>
        <rFont val="Calibri"/>
        <family val="2"/>
        <scheme val="minor"/>
      </rPr>
      <t>NOTA:</t>
    </r>
    <r>
      <rPr>
        <sz val="11"/>
        <color rgb="FF000000"/>
        <rFont val="Calibri"/>
        <family val="2"/>
        <scheme val="minor"/>
      </rPr>
      <t xml:space="preserve"> En la columna valor unitario antes de IVA deberá ofertar el valor por persona.</t>
    </r>
  </si>
  <si>
    <t>DÍAS</t>
  </si>
  <si>
    <t>CANTIDAD x DÍA</t>
  </si>
  <si>
    <r>
      <rPr>
        <b/>
        <sz val="11"/>
        <rFont val="Calibri"/>
        <family val="2"/>
        <scheme val="minor"/>
      </rPr>
      <t>Montaje y desmontaje del Evento:</t>
    </r>
    <r>
      <rPr>
        <sz val="11"/>
        <rFont val="Calibri"/>
        <family val="2"/>
        <scheme val="minor"/>
      </rPr>
      <t xml:space="preserve"> Corresponde a todos los recursos técnicos, infraestructura y el personal de apoyo que se requiera para la ejecución de TODO el evento, deberá incluir visitas previas.  </t>
    </r>
    <r>
      <rPr>
        <b/>
        <sz val="11"/>
        <rFont val="Calibri"/>
        <family val="2"/>
        <scheme val="minor"/>
      </rPr>
      <t>NOTA:</t>
    </r>
    <r>
      <rPr>
        <sz val="11"/>
        <rFont val="Calibri"/>
        <family val="2"/>
        <scheme val="minor"/>
      </rPr>
      <t xml:space="preserve"> En la columna valor unitario antes de IVA deberá ofertar el valor de todo el servicio, por los cuatro 4 días de duración del evento, de acuerdo a la naturaleza del evento. </t>
    </r>
  </si>
  <si>
    <r>
      <rPr>
        <b/>
        <sz val="11"/>
        <rFont val="Calibri"/>
        <family val="2"/>
        <scheme val="minor"/>
      </rPr>
      <t>Montaje y desmontaje del Evento:</t>
    </r>
    <r>
      <rPr>
        <sz val="11"/>
        <rFont val="Calibri"/>
        <family val="2"/>
        <scheme val="minor"/>
      </rPr>
      <t xml:space="preserve"> Corresponde a todos los recursos técnicos, infraestructura y el personal de apoyo que se requiera para la ejecución de TODO el evento, deberá incluir visitas previas.  </t>
    </r>
    <r>
      <rPr>
        <b/>
        <sz val="11"/>
        <rFont val="Calibri"/>
        <family val="2"/>
        <scheme val="minor"/>
      </rPr>
      <t>NOTA:</t>
    </r>
    <r>
      <rPr>
        <sz val="11"/>
        <rFont val="Calibri"/>
        <family val="2"/>
        <scheme val="minor"/>
      </rPr>
      <t xml:space="preserve"> En la columna valor unitario antes de IVA deberá ofertar el valor de TODO el servicio de acuerdo a la naturaleza del evento. </t>
    </r>
  </si>
  <si>
    <r>
      <rPr>
        <b/>
        <sz val="11"/>
        <color rgb="FF000000"/>
        <rFont val="Calibri"/>
        <family val="2"/>
        <scheme val="minor"/>
      </rPr>
      <t>Salón</t>
    </r>
    <r>
      <rPr>
        <sz val="11"/>
        <color rgb="FF000000"/>
        <rFont val="Calibri"/>
        <family val="2"/>
        <scheme val="minor"/>
      </rPr>
      <t xml:space="preserve"> con capacidad para  40 personas con sillas y mesas ubicado en forma de u, o mesa redonda, con telón para proyección. En Bogotá D.C. ubicación central</t>
    </r>
    <r>
      <rPr>
        <b/>
        <sz val="11"/>
        <color rgb="FF000000"/>
        <rFont val="Calibri"/>
        <family val="2"/>
        <scheme val="minor"/>
      </rPr>
      <t>. Se requiere salón por un día</t>
    </r>
  </si>
  <si>
    <r>
      <rPr>
        <b/>
        <sz val="11"/>
        <rFont val="Calibri"/>
        <family val="2"/>
        <scheme val="minor"/>
      </rPr>
      <t>Montaje y desmontaje del Evento:</t>
    </r>
    <r>
      <rPr>
        <sz val="11"/>
        <rFont val="Calibri"/>
        <family val="2"/>
        <scheme val="minor"/>
      </rPr>
      <t xml:space="preserve"> Corresponde a todos los recursos técnicos, infraestructura y el personal de apoyo que se requiera para la ejecución de TODO el evento, deberá incluir visitas previas.  </t>
    </r>
    <r>
      <rPr>
        <b/>
        <sz val="11"/>
        <rFont val="Calibri"/>
        <family val="2"/>
        <scheme val="minor"/>
      </rPr>
      <t>NOTA:</t>
    </r>
    <r>
      <rPr>
        <sz val="11"/>
        <rFont val="Calibri"/>
        <family val="2"/>
        <scheme val="minor"/>
      </rPr>
      <t xml:space="preserve"> En la columna valor unitario antes de IVA deberá ofertar el valor del TODO el servicio de acuerdo a la naturaleza del evento. </t>
    </r>
  </si>
  <si>
    <t>Trabajo de Niveles de desempeño Saber 11</t>
  </si>
  <si>
    <r>
      <rPr>
        <b/>
        <sz val="11"/>
        <color rgb="FF000000"/>
        <rFont val="Calibri"/>
        <family val="2"/>
        <scheme val="minor"/>
      </rPr>
      <t xml:space="preserve">Computador portátil: </t>
    </r>
    <r>
      <rPr>
        <sz val="11"/>
        <color rgb="FF000000"/>
        <rFont val="Calibri"/>
        <family val="2"/>
        <scheme val="minor"/>
      </rPr>
      <t xml:space="preserve">Mínimo con las siguientes características: Procesador intel i3, 2GB RAM, DD 80 GB, Video 128 MB, Office 2007 instalado en su versión completa, Posibilidad de conexión a internet. </t>
    </r>
    <r>
      <rPr>
        <b/>
        <sz val="11"/>
        <color rgb="FF000000"/>
        <rFont val="Calibri"/>
        <family val="2"/>
        <scheme val="minor"/>
      </rPr>
      <t>Se requieren 7 computadores por 5 días. NOTA:</t>
    </r>
    <r>
      <rPr>
        <sz val="11"/>
        <color rgb="FF000000"/>
        <rFont val="Calibri"/>
        <family val="2"/>
        <scheme val="minor"/>
      </rPr>
      <t xml:space="preserve"> En la columna valor unitario antes de IVA deberá ofertar el valor unitario de  un computador por un día.</t>
    </r>
  </si>
  <si>
    <r>
      <rPr>
        <b/>
        <sz val="11"/>
        <color rgb="FF000000"/>
        <rFont val="Calibri"/>
        <family val="2"/>
        <scheme val="minor"/>
      </rPr>
      <t xml:space="preserve">Video Beam: </t>
    </r>
    <r>
      <rPr>
        <sz val="11"/>
        <color rgb="FF000000"/>
        <rFont val="Calibri"/>
        <family val="2"/>
        <scheme val="minor"/>
      </rPr>
      <t xml:space="preserve">Mínimo con las siguientes características: </t>
    </r>
    <r>
      <rPr>
        <b/>
        <sz val="11"/>
        <color rgb="FF000000"/>
        <rFont val="Calibri"/>
        <family val="2"/>
        <scheme val="minor"/>
      </rPr>
      <t xml:space="preserve"> </t>
    </r>
    <r>
      <rPr>
        <sz val="11"/>
        <color rgb="FF000000"/>
        <rFont val="Calibri"/>
        <family val="2"/>
        <scheme val="minor"/>
      </rPr>
      <t xml:space="preserve">4000 Lumens, Resolución XGA (1024 x 768), 786.000 píxeles. </t>
    </r>
    <r>
      <rPr>
        <b/>
        <sz val="11"/>
        <color rgb="FF000000"/>
        <rFont val="Calibri"/>
        <family val="2"/>
        <scheme val="minor"/>
      </rPr>
      <t xml:space="preserve">Se requieren 6 video beam por 5 días. NOTA: </t>
    </r>
    <r>
      <rPr>
        <sz val="11"/>
        <color rgb="FF000000"/>
        <rFont val="Calibri"/>
        <family val="2"/>
        <scheme val="minor"/>
      </rPr>
      <t>En la columna valor unitario antes de IVA deberá ofertar el valor de  un video beam por un día.</t>
    </r>
  </si>
  <si>
    <r>
      <rPr>
        <b/>
        <sz val="11"/>
        <rFont val="Calibri"/>
        <family val="2"/>
        <scheme val="minor"/>
      </rPr>
      <t xml:space="preserve">Salón en hotel 4 estrellas/centro de convenciones (Bogotá D.C): </t>
    </r>
    <r>
      <rPr>
        <sz val="11"/>
        <rFont val="Calibri"/>
        <family val="2"/>
        <scheme val="minor"/>
      </rPr>
      <t>con capacidad para 15 personas aproximadamente, incluyendo sillas y mesas dispuestas en U o mesa redonda y telón para proyección.</t>
    </r>
    <r>
      <rPr>
        <b/>
        <sz val="11"/>
        <rFont val="Calibri"/>
        <family val="2"/>
        <scheme val="minor"/>
      </rPr>
      <t xml:space="preserve"> Se requieren 7 salones por día, el evento tendrá una duración de 5 días.</t>
    </r>
    <r>
      <rPr>
        <sz val="11"/>
        <rFont val="Calibri"/>
        <family val="2"/>
        <scheme val="minor"/>
      </rPr>
      <t xml:space="preserve">  </t>
    </r>
    <r>
      <rPr>
        <b/>
        <sz val="11"/>
        <rFont val="Calibri"/>
        <family val="2"/>
        <scheme val="minor"/>
      </rPr>
      <t>NOTA:</t>
    </r>
    <r>
      <rPr>
        <sz val="11"/>
        <rFont val="Calibri"/>
        <family val="2"/>
        <scheme val="minor"/>
      </rPr>
      <t xml:space="preserve"> En la columna valor unitario antes de IVA deberá ofertar el valor de un salón por un día.</t>
    </r>
  </si>
  <si>
    <r>
      <t xml:space="preserve">Tablero acrílico o Paleógrafo móvil: </t>
    </r>
    <r>
      <rPr>
        <sz val="11"/>
        <rFont val="Calibri"/>
        <family val="2"/>
        <scheme val="minor"/>
      </rPr>
      <t xml:space="preserve">con todos los implementos para el funcionamiento (hojas, marcadores, borrador...). </t>
    </r>
    <r>
      <rPr>
        <b/>
        <sz val="11"/>
        <rFont val="Calibri"/>
        <family val="2"/>
        <scheme val="minor"/>
      </rPr>
      <t>Se requieren 6 tableros o paleógrafos por 5 días. NOTA:</t>
    </r>
    <r>
      <rPr>
        <sz val="11"/>
        <rFont val="Calibri"/>
        <family val="2"/>
        <scheme val="minor"/>
      </rPr>
      <t xml:space="preserve"> En la columna valor unitario antes de IVA deberá ofertar el valor de  un tablero o paleógrafo por un día.</t>
    </r>
  </si>
  <si>
    <t>Trabajo de Niveles de desempeño Saber PRO</t>
  </si>
  <si>
    <t xml:space="preserve">Balance 2014 y Metas 2015 - Dirección de Evaluación </t>
  </si>
  <si>
    <r>
      <rPr>
        <b/>
        <sz val="11"/>
        <color theme="1"/>
        <rFont val="Calibri"/>
        <family val="2"/>
        <scheme val="minor"/>
      </rPr>
      <t>Estación de Café tipo I:</t>
    </r>
    <r>
      <rPr>
        <sz val="11"/>
        <color theme="1"/>
        <rFont val="Calibri"/>
        <family val="2"/>
        <scheme val="minor"/>
      </rPr>
      <t xml:space="preserve"> Café y aromática con galletas para 100 personas aproximadamente. Debe incluir menaje, meseros y todo lo necesario para su funcionamiento. El evento tiene una duración de tres (3) horas.</t>
    </r>
  </si>
  <si>
    <r>
      <rPr>
        <b/>
        <sz val="11"/>
        <color theme="1"/>
        <rFont val="Calibri"/>
        <family val="2"/>
        <scheme val="minor"/>
      </rPr>
      <t>Sonido profesional:</t>
    </r>
    <r>
      <rPr>
        <sz val="11"/>
        <color theme="1"/>
        <rFont val="Calibri"/>
        <family val="2"/>
        <scheme val="minor"/>
      </rPr>
      <t xml:space="preserve"> para auditorio en el ICFES con capacidad para 100 personas.</t>
    </r>
  </si>
  <si>
    <t>Micrófono de solapa</t>
  </si>
  <si>
    <t>Micrófono inalámbrico.</t>
  </si>
  <si>
    <r>
      <rPr>
        <b/>
        <sz val="11"/>
        <rFont val="Calibri"/>
        <family val="2"/>
        <scheme val="minor"/>
      </rPr>
      <t xml:space="preserve">Envío de invitaciones a través de   correo electrónico (masivo):
</t>
    </r>
    <r>
      <rPr>
        <sz val="11"/>
        <rFont val="Calibri"/>
        <family val="2"/>
        <scheme val="minor"/>
      </rPr>
      <t>Mínimo 150 personas.
El diseño de la invitación electrónica lo suministra el ICFES.  
La base de datos la suministra el ICFES.
El operador logístico deberá actualizarla de acuerdo a la confirmación de asistencia, validando los datos suministrados por el ICFES</t>
    </r>
  </si>
  <si>
    <r>
      <rPr>
        <b/>
        <sz val="11"/>
        <rFont val="Calibri"/>
        <family val="2"/>
        <scheme val="minor"/>
      </rPr>
      <t>CONVOCATORIA DE INVITADOS</t>
    </r>
    <r>
      <rPr>
        <sz val="11"/>
        <rFont val="Calibri"/>
        <family val="2"/>
        <scheme val="minor"/>
      </rPr>
      <t xml:space="preserve">: Se debe realizar confirmación de asistencia vía telefónica a las personas invitadas y entregar reporte sobre avance de la convocatoria de acuerdo con la periodicidad solicitada por el supervisor del contrato o la persona encargada de coordinar el evento por parte del ICFES.  
</t>
    </r>
  </si>
  <si>
    <r>
      <rPr>
        <b/>
        <sz val="11"/>
        <color theme="1"/>
        <rFont val="Calibri"/>
        <family val="2"/>
        <scheme val="minor"/>
      </rPr>
      <t xml:space="preserve">Control y registro del ingreso de los asistentes: </t>
    </r>
    <r>
      <rPr>
        <sz val="11"/>
        <color theme="1"/>
        <rFont val="Calibri"/>
        <family val="2"/>
        <scheme val="minor"/>
      </rPr>
      <t xml:space="preserve"> Registro sistematizado para aproximadamente 100 personas  Se debe entregar base de datos de asistentes al ICFES (En Excel que incluya como mínimo Nombre, correo electrónico y entidad, de los asistentes). </t>
    </r>
  </si>
  <si>
    <r>
      <rPr>
        <b/>
        <sz val="11"/>
        <color theme="1"/>
        <rFont val="Calibri"/>
        <family val="2"/>
        <scheme val="minor"/>
      </rPr>
      <t xml:space="preserve">Montaje y desmontaje del Evento: </t>
    </r>
    <r>
      <rPr>
        <sz val="11"/>
        <color theme="1"/>
        <rFont val="Calibri"/>
        <family val="2"/>
        <scheme val="minor"/>
      </rPr>
      <t>Corresponde a todos los recursos técnicos, infraestructura y el personal de apoyo que se requiera para la ejecución del evento en las instalaciones del ICFES para entre 50 y 100 asistentes.</t>
    </r>
  </si>
  <si>
    <t>EVENTO COMUNICACIONES</t>
  </si>
  <si>
    <r>
      <rPr>
        <b/>
        <sz val="11"/>
        <rFont val="Calibri"/>
        <family val="2"/>
        <scheme val="minor"/>
      </rPr>
      <t>Almuerzo  de trabajo servido en el restaurante del hotel o cerca al centro de convenciones:</t>
    </r>
    <r>
      <rPr>
        <sz val="11"/>
        <rFont val="Calibri"/>
        <family val="2"/>
        <scheme val="minor"/>
      </rPr>
      <t xml:space="preserve">  El almuerzo debe estar compuesto por: Entrada, plato fuerte: Porción de proteína (carne roja 250gr, pollo 250gr, cerdo 250gr o pescado 300 gr), una harina, porción de ensalada o vegetales, Jugo natural o gaseosa (12onz), postre pequeño. Incluir servicio de meseros, menaje y todo lo requerido para prestar el servicio. </t>
    </r>
    <r>
      <rPr>
        <sz val="11"/>
        <rFont val="Calibri"/>
        <family val="2"/>
        <scheme val="minor"/>
      </rPr>
      <t xml:space="preserve"> </t>
    </r>
    <r>
      <rPr>
        <b/>
        <sz val="11"/>
        <rFont val="Calibri"/>
        <family val="2"/>
        <scheme val="minor"/>
      </rPr>
      <t>NOTA 1:</t>
    </r>
    <r>
      <rPr>
        <sz val="11"/>
        <rFont val="Calibri"/>
        <family val="2"/>
        <scheme val="minor"/>
      </rPr>
      <t xml:space="preserve"> En la columna valor unitario antes de IVA deberá ofertar el valor de  un almuerzo. </t>
    </r>
    <r>
      <rPr>
        <b/>
        <sz val="11"/>
        <rFont val="Calibri"/>
        <family val="2"/>
        <scheme val="minor"/>
      </rPr>
      <t>NOTA 2:</t>
    </r>
    <r>
      <rPr>
        <sz val="11"/>
        <rFont val="Calibri"/>
        <family val="2"/>
        <scheme val="minor"/>
      </rPr>
      <t xml:space="preserve"> Se deben ofrecer al menos 3 opciones de menú para las personas invitadas. El ICFES confirmará la lista de personas invitadas. </t>
    </r>
  </si>
  <si>
    <r>
      <rPr>
        <b/>
        <sz val="11"/>
        <rFont val="Calibri"/>
        <family val="2"/>
        <scheme val="minor"/>
      </rPr>
      <t>Almuerzo  de trabajo servido en el restaurante del hotel o cerca al centro de convenciones:</t>
    </r>
    <r>
      <rPr>
        <sz val="11"/>
        <rFont val="Calibri"/>
        <family val="2"/>
        <scheme val="minor"/>
      </rPr>
      <t xml:space="preserve">  El almuerzo debe estar compuesto por: Entrada, plato fuerte: Porción de proteína (carne roja 250gr, pollo 250gr, cerdo 250gr o pescado 300 gr), una harina, porción de ensalada o vegetales, Jugo natural o gaseosa (12onz), postre pequeño. Incluir servicio de meseros, menaje y todo lo requerido para prestar el servicio</t>
    </r>
    <r>
      <rPr>
        <sz val="11"/>
        <rFont val="Calibri"/>
        <family val="2"/>
        <scheme val="minor"/>
      </rPr>
      <t xml:space="preserve">. </t>
    </r>
    <r>
      <rPr>
        <b/>
        <sz val="11"/>
        <rFont val="Calibri"/>
        <family val="2"/>
        <scheme val="minor"/>
      </rPr>
      <t>NOTA 1:</t>
    </r>
    <r>
      <rPr>
        <sz val="11"/>
        <rFont val="Calibri"/>
        <family val="2"/>
        <scheme val="minor"/>
      </rPr>
      <t xml:space="preserve"> En la columna valor unitario antes de IVA deberá ofertar el valor de  un almuerzo. </t>
    </r>
    <r>
      <rPr>
        <b/>
        <sz val="11"/>
        <rFont val="Calibri"/>
        <family val="2"/>
        <scheme val="minor"/>
      </rPr>
      <t>NOTA 2:</t>
    </r>
    <r>
      <rPr>
        <sz val="11"/>
        <rFont val="Calibri"/>
        <family val="2"/>
        <scheme val="minor"/>
      </rPr>
      <t xml:space="preserve"> Se deben ofrecer al menos 3 opciones de menú para las personas invitadas. El ICFES confirmará la lista de personas invitadas. </t>
    </r>
  </si>
  <si>
    <r>
      <t xml:space="preserve">Refrigerios (Tipo I): </t>
    </r>
    <r>
      <rPr>
        <sz val="11"/>
        <rFont val="Calibri"/>
        <family val="2"/>
        <scheme val="minor"/>
      </rPr>
      <t xml:space="preserve">Gaseosa (12onz) o jugo natural, solido de sal o de dulce. (horneado pastelería, frito, canapés). Debe incluir menaje y servicio de meseros. Se requieren refrigerios AM y PM (100 para cada jornada) - 5 días. </t>
    </r>
    <r>
      <rPr>
        <b/>
        <sz val="11"/>
        <rFont val="Calibri"/>
        <family val="2"/>
        <scheme val="minor"/>
      </rPr>
      <t xml:space="preserve">NOTA: </t>
    </r>
    <r>
      <rPr>
        <sz val="11"/>
        <rFont val="Calibri"/>
        <family val="2"/>
        <scheme val="minor"/>
      </rPr>
      <t>En la columna valor unitario antes de IVA deberá ofertar el valor de  un refrigerio.</t>
    </r>
  </si>
  <si>
    <t>ANEXO REQUERIMIENTOS Y OFERTA ECONOMICA</t>
  </si>
  <si>
    <t>COMPONENTE 1</t>
  </si>
  <si>
    <t>A</t>
  </si>
  <si>
    <t>B</t>
  </si>
  <si>
    <t>C</t>
  </si>
  <si>
    <t>D</t>
  </si>
  <si>
    <r>
      <rPr>
        <b/>
        <sz val="11"/>
        <rFont val="Calibri"/>
        <family val="2"/>
        <scheme val="minor"/>
      </rPr>
      <t>Salón en hotel 3 estrellas o Salón de universidad (Bogotá)</t>
    </r>
    <r>
      <rPr>
        <sz val="11"/>
        <rFont val="Calibri"/>
        <family val="2"/>
        <scheme val="minor"/>
      </rPr>
      <t xml:space="preserve">: con capacidad para 200 personas, incluyendo sillas dispuestas en forma de auditorio y telón para proyección. </t>
    </r>
    <r>
      <rPr>
        <b/>
        <sz val="11"/>
        <rFont val="Calibri"/>
        <family val="2"/>
        <scheme val="minor"/>
      </rPr>
      <t>Se requiere un salón por cuatro horas.</t>
    </r>
  </si>
  <si>
    <r>
      <rPr>
        <b/>
        <sz val="11"/>
        <color rgb="FF000000"/>
        <rFont val="Calibri"/>
        <family val="2"/>
        <scheme val="minor"/>
      </rPr>
      <t xml:space="preserve">Video Beam: </t>
    </r>
    <r>
      <rPr>
        <sz val="11"/>
        <color rgb="FF000000"/>
        <rFont val="Calibri"/>
        <family val="2"/>
        <scheme val="minor"/>
      </rPr>
      <t xml:space="preserve">Mínimo con las siguientes características: 4000 Lumens, Resolución, XGA (1024 x 768), 786.000 píxeles. </t>
    </r>
    <r>
      <rPr>
        <b/>
        <sz val="11"/>
        <color rgb="FF000000"/>
        <rFont val="Calibri"/>
        <family val="2"/>
        <scheme val="minor"/>
      </rPr>
      <t>Se requiere 1 video beam por 4 horas</t>
    </r>
    <r>
      <rPr>
        <sz val="11"/>
        <color rgb="FF000000"/>
        <rFont val="Calibri"/>
        <family val="2"/>
        <scheme val="minor"/>
      </rPr>
      <t>.</t>
    </r>
    <r>
      <rPr>
        <b/>
        <sz val="11"/>
        <color rgb="FF000000"/>
        <rFont val="Calibri"/>
        <family val="2"/>
        <scheme val="minor"/>
      </rPr>
      <t/>
    </r>
  </si>
  <si>
    <r>
      <rPr>
        <b/>
        <sz val="11"/>
        <color rgb="FF000000"/>
        <rFont val="Calibri"/>
        <family val="2"/>
        <scheme val="minor"/>
      </rPr>
      <t xml:space="preserve">Computador portátil: </t>
    </r>
    <r>
      <rPr>
        <sz val="11"/>
        <color rgb="FF000000"/>
        <rFont val="Calibri"/>
        <family val="2"/>
        <scheme val="minor"/>
      </rPr>
      <t>Mínimo con las siguientes características: Procesador intel i3, 2GB RAM, DD 80 GB, Video 128 MB, Office 2007 instalado en su versión completa, Posibilidad de conexión a internet.  Se</t>
    </r>
    <r>
      <rPr>
        <b/>
        <sz val="11"/>
        <color rgb="FF000000"/>
        <rFont val="Calibri"/>
        <family val="2"/>
        <scheme val="minor"/>
      </rPr>
      <t xml:space="preserve"> requiere 1 computador portátil por 4 horas.</t>
    </r>
  </si>
  <si>
    <r>
      <rPr>
        <b/>
        <sz val="11"/>
        <color rgb="FF000000"/>
        <rFont val="Calibri"/>
        <family val="2"/>
        <scheme val="minor"/>
      </rPr>
      <t>Sonido profesional:</t>
    </r>
    <r>
      <rPr>
        <sz val="11"/>
        <color rgb="FF000000"/>
        <rFont val="Calibri"/>
        <family val="2"/>
        <scheme val="minor"/>
      </rPr>
      <t xml:space="preserve"> (amplificaciones) requerido para auditorio con capacidad de 200 personas.</t>
    </r>
    <r>
      <rPr>
        <b/>
        <sz val="11"/>
        <color rgb="FF000000"/>
        <rFont val="Calibri"/>
        <family val="2"/>
        <scheme val="minor"/>
      </rPr>
      <t xml:space="preserve"> Se requiere sonido profesional por 4 horas. </t>
    </r>
  </si>
  <si>
    <r>
      <t xml:space="preserve">Micrófono inalámbrico. </t>
    </r>
    <r>
      <rPr>
        <sz val="11"/>
        <rFont val="Calibri"/>
        <family val="2"/>
        <scheme val="minor"/>
      </rPr>
      <t xml:space="preserve">Se requiere micrófono inalámbrico  por 4 horas. </t>
    </r>
    <r>
      <rPr>
        <b/>
        <sz val="11"/>
        <rFont val="Calibri"/>
        <family val="2"/>
        <scheme val="minor"/>
      </rPr>
      <t/>
    </r>
  </si>
  <si>
    <r>
      <t xml:space="preserve">Estación de Café Tipo II: </t>
    </r>
    <r>
      <rPr>
        <sz val="11"/>
        <rFont val="Calibri"/>
        <family val="2"/>
        <scheme val="minor"/>
      </rPr>
      <t xml:space="preserve">Café y aromática y galletas para 200 personas aproximadamente  para 4 horas . Debe incluir todo lo necesario para su funcionamiento, la estación de café debe estar acondicionada de tal forma que sea autoservicio. </t>
    </r>
    <r>
      <rPr>
        <b/>
        <sz val="11"/>
        <rFont val="Calibri"/>
        <family val="2"/>
        <scheme val="minor"/>
      </rPr>
      <t>NOTA:</t>
    </r>
    <r>
      <rPr>
        <sz val="11"/>
        <rFont val="Calibri"/>
        <family val="2"/>
        <scheme val="minor"/>
      </rPr>
      <t xml:space="preserve"> En la columna valor unitario antes de IVA deberá ofertar el valor por persona.</t>
    </r>
  </si>
  <si>
    <t>IVA UNITARIO</t>
  </si>
  <si>
    <t>E</t>
  </si>
  <si>
    <t>CONCEPTO SOBRE EL VALOR POR ITEM</t>
  </si>
  <si>
    <r>
      <t xml:space="preserve">VALOR TOTAL POR ITEM INCLUIDO IVA =
</t>
    </r>
    <r>
      <rPr>
        <b/>
        <sz val="11"/>
        <color rgb="FFFF0000"/>
        <rFont val="Calibri"/>
        <family val="2"/>
        <scheme val="minor"/>
      </rPr>
      <t>(C+D) X A X B</t>
    </r>
  </si>
  <si>
    <t>VALOR TOTAL OFERTA ECONOMICA</t>
  </si>
  <si>
    <t>_________________________________</t>
  </si>
  <si>
    <t>Firma del Representante Legal del Proponente</t>
  </si>
  <si>
    <t>Hago constar que la información descrita es verídica</t>
  </si>
  <si>
    <t>VALOR MÁXIMO POR ITEM INCLUIDO IVA</t>
  </si>
  <si>
    <t>En el momento en que el proponente lo diligencie correctamente, el concepto sobre la oferta indicará "ACEPTADO"</t>
  </si>
  <si>
    <t>Nota: Por defecto la hoja está formulada para que se pueda verificar si el ofrecimiento es igual o inferior al valor máximo aceotado por ítem.</t>
  </si>
  <si>
    <t>En caso de diligenciarse con valores por encima del máximo aceptado o no se diligencie, el concepto aparecerá como "RECHAZADO"</t>
  </si>
  <si>
    <t xml:space="preserve">ICFES CP-007-2014 </t>
  </si>
</sst>
</file>

<file path=xl/styles.xml><?xml version="1.0" encoding="utf-8"?>
<styleSheet xmlns="http://schemas.openxmlformats.org/spreadsheetml/2006/main">
  <numFmts count="3">
    <numFmt numFmtId="44" formatCode="_(&quot;$&quot;\ * #,##0.00_);_(&quot;$&quot;\ * \(#,##0.00\);_(&quot;$&quot;\ * &quot;-&quot;??_);_(@_)"/>
    <numFmt numFmtId="164" formatCode="_(&quot;$&quot;* #,##0.00_);_(&quot;$&quot;* \(#,##0.00\);_(&quot;$&quot;* &quot;-&quot;??_);_(@_)"/>
    <numFmt numFmtId="165" formatCode="_(&quot;$&quot;\ * #,##0_);_(&quot;$&quot;\ * \(#,##0\);_(&quot;$&quot;\ * &quot;-&quot;??_);_(@_)"/>
  </numFmts>
  <fonts count="14">
    <font>
      <sz val="11"/>
      <color theme="1"/>
      <name val="Calibri"/>
      <family val="2"/>
      <scheme val="minor"/>
    </font>
    <font>
      <sz val="10"/>
      <name val="Arial"/>
      <family val="2"/>
    </font>
    <font>
      <b/>
      <sz val="1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1"/>
      <name val="Calibri"/>
      <family val="2"/>
      <scheme val="minor"/>
    </font>
    <font>
      <b/>
      <sz val="12"/>
      <color theme="1"/>
      <name val="Calibri"/>
      <family val="2"/>
      <scheme val="minor"/>
    </font>
    <font>
      <b/>
      <sz val="10"/>
      <color theme="1"/>
      <name val="Arial"/>
      <family val="2"/>
    </font>
    <font>
      <sz val="11"/>
      <color theme="1"/>
      <name val="Calibri"/>
      <family val="2"/>
      <scheme val="minor"/>
    </font>
    <font>
      <b/>
      <sz val="18"/>
      <color theme="1"/>
      <name val="Calibri"/>
      <family val="2"/>
      <scheme val="minor"/>
    </font>
    <font>
      <b/>
      <sz val="14"/>
      <color theme="1"/>
      <name val="Calibri"/>
      <family val="2"/>
      <scheme val="minor"/>
    </font>
    <font>
      <b/>
      <sz val="11"/>
      <color theme="0"/>
      <name val="Calibri"/>
      <family val="2"/>
      <scheme val="minor"/>
    </font>
    <font>
      <b/>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2"/>
        <bgColor indexed="64"/>
      </patternFill>
    </fill>
  </fills>
  <borders count="21">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style="thin">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thin">
        <color indexed="64"/>
      </left>
      <right style="thin">
        <color indexed="64"/>
      </right>
      <top style="thin">
        <color indexed="64"/>
      </top>
      <bottom/>
      <diagonal/>
    </border>
    <border>
      <left style="medium">
        <color indexed="64"/>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style="medium">
        <color indexed="64"/>
      </left>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diagonal/>
    </border>
  </borders>
  <cellStyleXfs count="4">
    <xf numFmtId="0" fontId="0" fillId="0" borderId="0"/>
    <xf numFmtId="0" fontId="1" fillId="0" borderId="0"/>
    <xf numFmtId="164" fontId="1" fillId="0" borderId="0" applyFont="0" applyFill="0" applyBorder="0" applyAlignment="0" applyProtection="0"/>
    <xf numFmtId="44" fontId="9" fillId="0" borderId="0" applyFont="0" applyFill="0" applyBorder="0" applyAlignment="0" applyProtection="0"/>
  </cellStyleXfs>
  <cellXfs count="105">
    <xf numFmtId="0" fontId="0" fillId="0" borderId="0" xfId="0"/>
    <xf numFmtId="0" fontId="0" fillId="2" borderId="0" xfId="0" applyFont="1" applyFill="1"/>
    <xf numFmtId="0" fontId="0" fillId="2" borderId="0" xfId="0" applyFont="1" applyFill="1" applyAlignment="1">
      <alignment horizontal="center"/>
    </xf>
    <xf numFmtId="0" fontId="3" fillId="2" borderId="3" xfId="0" applyFont="1" applyFill="1" applyBorder="1" applyAlignment="1">
      <alignment horizontal="justify" vertical="center" wrapText="1"/>
    </xf>
    <xf numFmtId="0" fontId="4" fillId="2" borderId="0" xfId="0" applyFont="1" applyFill="1"/>
    <xf numFmtId="0" fontId="0" fillId="2" borderId="0" xfId="0" applyFont="1" applyFill="1" applyAlignment="1">
      <alignment wrapText="1"/>
    </xf>
    <xf numFmtId="0" fontId="0" fillId="2" borderId="0" xfId="0" applyFont="1" applyFill="1" applyAlignment="1">
      <alignment horizontal="justify" vertical="center" wrapText="1"/>
    </xf>
    <xf numFmtId="0" fontId="6" fillId="2" borderId="3" xfId="0" applyFont="1" applyFill="1" applyBorder="1" applyAlignment="1">
      <alignment horizontal="justify" vertical="center" wrapText="1"/>
    </xf>
    <xf numFmtId="0" fontId="7" fillId="2" borderId="0" xfId="0" applyFont="1" applyFill="1" applyAlignment="1">
      <alignment horizontal="center" wrapText="1"/>
    </xf>
    <xf numFmtId="0" fontId="2" fillId="2" borderId="3" xfId="0" applyFont="1" applyFill="1" applyBorder="1" applyAlignment="1">
      <alignment horizontal="justify" vertical="center" wrapText="1"/>
    </xf>
    <xf numFmtId="165" fontId="0" fillId="2" borderId="3" xfId="3" applyNumberFormat="1" applyFont="1" applyFill="1" applyBorder="1"/>
    <xf numFmtId="165" fontId="0" fillId="2" borderId="0" xfId="3" applyNumberFormat="1" applyFont="1" applyFill="1"/>
    <xf numFmtId="0" fontId="6" fillId="2" borderId="1" xfId="0" applyFont="1" applyFill="1" applyBorder="1" applyAlignment="1">
      <alignment horizontal="justify" vertical="center" wrapText="1"/>
    </xf>
    <xf numFmtId="165" fontId="0" fillId="2" borderId="1" xfId="3" applyNumberFormat="1" applyFont="1" applyFill="1" applyBorder="1"/>
    <xf numFmtId="0" fontId="0"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0" xfId="0" applyFont="1" applyFill="1"/>
    <xf numFmtId="0" fontId="3" fillId="2" borderId="3" xfId="0" applyFont="1" applyFill="1" applyBorder="1" applyAlignment="1">
      <alignment horizontal="center" vertical="center" wrapText="1"/>
    </xf>
    <xf numFmtId="0" fontId="10" fillId="2" borderId="0" xfId="0" applyFont="1" applyFill="1" applyAlignment="1">
      <alignment horizontal="center" wrapText="1"/>
    </xf>
    <xf numFmtId="0" fontId="2" fillId="2" borderId="3" xfId="0" applyFont="1" applyFill="1" applyBorder="1" applyAlignment="1">
      <alignment horizontal="left" vertical="center" wrapText="1"/>
    </xf>
    <xf numFmtId="0" fontId="3" fillId="2" borderId="3" xfId="0" applyFont="1" applyFill="1" applyBorder="1" applyAlignment="1">
      <alignment vertical="center" wrapText="1"/>
    </xf>
    <xf numFmtId="0" fontId="7" fillId="5" borderId="8" xfId="0" applyFont="1" applyFill="1" applyBorder="1" applyAlignment="1">
      <alignment horizontal="center" wrapText="1"/>
    </xf>
    <xf numFmtId="165" fontId="7" fillId="5" borderId="8" xfId="3" applyNumberFormat="1" applyFont="1" applyFill="1" applyBorder="1" applyAlignment="1">
      <alignment horizontal="center" wrapText="1"/>
    </xf>
    <xf numFmtId="0" fontId="10" fillId="2" borderId="0" xfId="0" applyFont="1" applyFill="1" applyAlignment="1">
      <alignment horizontal="center" wrapText="1"/>
    </xf>
    <xf numFmtId="0" fontId="12" fillId="3" borderId="15"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6" fillId="6" borderId="1" xfId="0" applyFont="1" applyFill="1" applyBorder="1" applyAlignment="1">
      <alignment horizontal="justify" vertical="center" wrapText="1"/>
    </xf>
    <xf numFmtId="0" fontId="6" fillId="6" borderId="1" xfId="0" applyFont="1" applyFill="1" applyBorder="1" applyAlignment="1">
      <alignment horizontal="center" vertical="center" wrapText="1"/>
    </xf>
    <xf numFmtId="0" fontId="6" fillId="6" borderId="3" xfId="0" applyFont="1" applyFill="1" applyBorder="1" applyAlignment="1">
      <alignment horizontal="justify" vertical="center" wrapText="1"/>
    </xf>
    <xf numFmtId="0" fontId="6" fillId="6" borderId="3" xfId="0" applyFont="1" applyFill="1" applyBorder="1" applyAlignment="1">
      <alignment horizontal="center" vertical="center" wrapText="1"/>
    </xf>
    <xf numFmtId="165" fontId="0" fillId="6" borderId="3" xfId="3" applyNumberFormat="1" applyFont="1" applyFill="1" applyBorder="1"/>
    <xf numFmtId="0" fontId="3" fillId="6" borderId="3" xfId="0" applyFont="1" applyFill="1" applyBorder="1" applyAlignment="1">
      <alignment horizontal="justify" vertical="center" wrapText="1"/>
    </xf>
    <xf numFmtId="0" fontId="3" fillId="6" borderId="3" xfId="0" applyFont="1" applyFill="1" applyBorder="1" applyAlignment="1">
      <alignment horizontal="center" vertical="center" wrapText="1"/>
    </xf>
    <xf numFmtId="0" fontId="2" fillId="6" borderId="3" xfId="0" applyFont="1" applyFill="1" applyBorder="1" applyAlignment="1">
      <alignment horizontal="justify" vertical="center" wrapText="1"/>
    </xf>
    <xf numFmtId="0" fontId="2" fillId="6" borderId="3" xfId="0" applyFont="1" applyFill="1" applyBorder="1" applyAlignment="1">
      <alignment horizontal="left" vertical="center" wrapText="1"/>
    </xf>
    <xf numFmtId="0" fontId="3" fillId="6" borderId="3" xfId="0" applyFont="1" applyFill="1" applyBorder="1" applyAlignment="1">
      <alignment vertical="center" wrapText="1"/>
    </xf>
    <xf numFmtId="0" fontId="3" fillId="6" borderId="1" xfId="0" applyFont="1" applyFill="1" applyBorder="1" applyAlignment="1">
      <alignment horizontal="center" vertical="center" wrapText="1"/>
    </xf>
    <xf numFmtId="165" fontId="0" fillId="6" borderId="1" xfId="3" applyNumberFormat="1" applyFont="1" applyFill="1" applyBorder="1"/>
    <xf numFmtId="0" fontId="0" fillId="6" borderId="12" xfId="0" applyFont="1" applyFill="1" applyBorder="1"/>
    <xf numFmtId="0" fontId="0" fillId="6" borderId="18" xfId="0" applyFont="1" applyFill="1" applyBorder="1"/>
    <xf numFmtId="0" fontId="3" fillId="6" borderId="2" xfId="0" applyFont="1" applyFill="1" applyBorder="1" applyAlignment="1">
      <alignment horizontal="center" vertical="center" wrapText="1"/>
    </xf>
    <xf numFmtId="165" fontId="0" fillId="6" borderId="2" xfId="3" applyNumberFormat="1" applyFont="1" applyFill="1" applyBorder="1"/>
    <xf numFmtId="0" fontId="6" fillId="6" borderId="13" xfId="0" applyFont="1" applyFill="1" applyBorder="1" applyAlignment="1">
      <alignment horizontal="justify" vertical="center" wrapText="1"/>
    </xf>
    <xf numFmtId="0" fontId="6" fillId="6" borderId="13" xfId="0" applyFont="1" applyFill="1" applyBorder="1" applyAlignment="1">
      <alignment horizontal="center" vertical="center" wrapText="1"/>
    </xf>
    <xf numFmtId="0" fontId="3" fillId="6" borderId="13" xfId="0" applyFont="1" applyFill="1" applyBorder="1" applyAlignment="1">
      <alignment horizontal="center" vertical="center" wrapText="1"/>
    </xf>
    <xf numFmtId="165" fontId="0" fillId="6" borderId="13" xfId="3" applyNumberFormat="1" applyFont="1" applyFill="1" applyBorder="1"/>
    <xf numFmtId="0" fontId="0" fillId="6" borderId="20" xfId="0" applyFont="1" applyFill="1" applyBorder="1"/>
    <xf numFmtId="0" fontId="3" fillId="2" borderId="1" xfId="0" applyFont="1" applyFill="1" applyBorder="1" applyAlignment="1">
      <alignment horizontal="center" vertical="center" wrapText="1"/>
    </xf>
    <xf numFmtId="0" fontId="0" fillId="2" borderId="12" xfId="0" applyFont="1" applyFill="1" applyBorder="1"/>
    <xf numFmtId="0" fontId="0" fillId="2" borderId="18" xfId="0" applyFont="1" applyFill="1" applyBorder="1"/>
    <xf numFmtId="0" fontId="6" fillId="2" borderId="13" xfId="0" applyFont="1" applyFill="1" applyBorder="1" applyAlignment="1">
      <alignment horizontal="justify" vertical="center" wrapText="1"/>
    </xf>
    <xf numFmtId="0" fontId="6" fillId="2" borderId="13" xfId="0" applyFont="1" applyFill="1" applyBorder="1" applyAlignment="1">
      <alignment horizontal="center" vertical="center" wrapText="1"/>
    </xf>
    <xf numFmtId="0" fontId="3" fillId="2" borderId="13" xfId="0" applyFont="1" applyFill="1" applyBorder="1" applyAlignment="1">
      <alignment horizontal="center" vertical="center" wrapText="1"/>
    </xf>
    <xf numFmtId="165" fontId="0" fillId="2" borderId="13" xfId="3" applyNumberFormat="1" applyFont="1" applyFill="1" applyBorder="1"/>
    <xf numFmtId="0" fontId="0" fillId="2" borderId="20" xfId="0" applyFont="1" applyFill="1" applyBorder="1"/>
    <xf numFmtId="0" fontId="3" fillId="6" borderId="1" xfId="0" applyFont="1" applyFill="1" applyBorder="1" applyAlignment="1">
      <alignment horizontal="justify" vertical="center" wrapText="1"/>
    </xf>
    <xf numFmtId="2" fontId="0" fillId="6" borderId="3" xfId="0" applyNumberFormat="1" applyFill="1" applyBorder="1" applyAlignment="1">
      <alignment horizontal="left" vertical="center" wrapText="1"/>
    </xf>
    <xf numFmtId="0" fontId="5" fillId="6" borderId="3" xfId="0" applyFont="1" applyFill="1" applyBorder="1" applyAlignment="1">
      <alignment horizontal="justify" vertical="center" wrapText="1"/>
    </xf>
    <xf numFmtId="0" fontId="0" fillId="6" borderId="3" xfId="0" applyFont="1" applyFill="1" applyBorder="1" applyAlignment="1">
      <alignment horizontal="center" vertical="center"/>
    </xf>
    <xf numFmtId="2" fontId="0" fillId="6" borderId="3" xfId="0" applyNumberFormat="1" applyFill="1" applyBorder="1" applyAlignment="1">
      <alignment horizontal="justify" vertical="center" wrapText="1"/>
    </xf>
    <xf numFmtId="2" fontId="0" fillId="6" borderId="2" xfId="0" applyNumberFormat="1" applyFill="1" applyBorder="1" applyAlignment="1">
      <alignment horizontal="justify" vertical="center" wrapText="1"/>
    </xf>
    <xf numFmtId="2" fontId="0" fillId="6" borderId="1" xfId="0" applyNumberFormat="1" applyFill="1" applyBorder="1" applyAlignment="1">
      <alignment horizontal="justify" vertical="center" wrapText="1"/>
    </xf>
    <xf numFmtId="165" fontId="11" fillId="5" borderId="8" xfId="3" applyNumberFormat="1" applyFont="1" applyFill="1" applyBorder="1"/>
    <xf numFmtId="165" fontId="0" fillId="2" borderId="0" xfId="0" applyNumberFormat="1" applyFont="1" applyFill="1"/>
    <xf numFmtId="165" fontId="0" fillId="6" borderId="1" xfId="3" applyNumberFormat="1" applyFont="1" applyFill="1" applyBorder="1" applyProtection="1">
      <protection locked="0"/>
    </xf>
    <xf numFmtId="165" fontId="0" fillId="6" borderId="3" xfId="3" applyNumberFormat="1" applyFont="1" applyFill="1" applyBorder="1" applyProtection="1">
      <protection locked="0"/>
    </xf>
    <xf numFmtId="165" fontId="0" fillId="6" borderId="13" xfId="3" applyNumberFormat="1" applyFont="1" applyFill="1" applyBorder="1" applyProtection="1">
      <protection locked="0"/>
    </xf>
    <xf numFmtId="165" fontId="0" fillId="2" borderId="1" xfId="3" applyNumberFormat="1" applyFont="1" applyFill="1" applyBorder="1" applyProtection="1">
      <protection locked="0"/>
    </xf>
    <xf numFmtId="165" fontId="0" fillId="2" borderId="3" xfId="3" applyNumberFormat="1" applyFont="1" applyFill="1" applyBorder="1" applyProtection="1">
      <protection locked="0"/>
    </xf>
    <xf numFmtId="165" fontId="0" fillId="2" borderId="13" xfId="3" applyNumberFormat="1" applyFont="1" applyFill="1" applyBorder="1" applyProtection="1">
      <protection locked="0"/>
    </xf>
    <xf numFmtId="165" fontId="0" fillId="6" borderId="2" xfId="3" applyNumberFormat="1" applyFont="1" applyFill="1" applyBorder="1" applyProtection="1">
      <protection locked="0"/>
    </xf>
    <xf numFmtId="0" fontId="0" fillId="2" borderId="0" xfId="0" applyFill="1"/>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0" fillId="2" borderId="0" xfId="0" applyFont="1" applyFill="1" applyAlignment="1">
      <alignment horizontal="center" wrapText="1"/>
    </xf>
    <xf numFmtId="1" fontId="0" fillId="6" borderId="6" xfId="0" applyNumberFormat="1" applyFont="1" applyFill="1" applyBorder="1" applyAlignment="1">
      <alignment horizontal="center" vertical="center" wrapText="1"/>
    </xf>
    <xf numFmtId="1" fontId="0" fillId="6" borderId="5" xfId="0" applyNumberFormat="1" applyFont="1" applyFill="1" applyBorder="1" applyAlignment="1">
      <alignment horizontal="center" vertical="center" wrapText="1"/>
    </xf>
    <xf numFmtId="1" fontId="0" fillId="6" borderId="7"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0" fillId="6" borderId="6"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0" fillId="6" borderId="1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0" fillId="4" borderId="16"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19" xfId="0" applyFont="1" applyFill="1" applyBorder="1" applyAlignment="1">
      <alignment horizontal="center" vertical="center"/>
    </xf>
    <xf numFmtId="0" fontId="4" fillId="6" borderId="6"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14"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3" xfId="0" applyFont="1" applyFill="1" applyBorder="1" applyAlignment="1">
      <alignment horizontal="center" vertical="center" wrapText="1"/>
    </xf>
  </cellXfs>
  <cellStyles count="4">
    <cellStyle name="Moneda" xfId="3" builtinId="4"/>
    <cellStyle name="Moneda 2" xfId="2"/>
    <cellStyle name="Normal" xfId="0" builtinId="0"/>
    <cellStyle name="Normal 2" xfId="1"/>
  </cellStyles>
  <dxfs count="1">
    <dxf>
      <font>
        <b/>
        <i val="0"/>
        <color rgb="FFC00000"/>
      </font>
    </dxf>
  </dxfs>
  <tableStyles count="0" defaultTableStyle="TableStyleMedium9" defaultPivotStyle="PivotStyleLight16"/>
  <colors>
    <mruColors>
      <color rgb="FFFFFF66"/>
      <color rgb="FFE6E3D2"/>
      <color rgb="FF99FFCC"/>
      <color rgb="FF33CCFF"/>
      <color rgb="FFCC99FF"/>
      <color rgb="FFCCCC00"/>
      <color rgb="FFFFCC66"/>
      <color rgb="FF6699FF"/>
      <color rgb="FF6666FF"/>
      <color rgb="FFFC9EFE"/>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115093</xdr:colOff>
      <xdr:row>0</xdr:row>
      <xdr:rowOff>116416</xdr:rowOff>
    </xdr:from>
    <xdr:to>
      <xdr:col>2</xdr:col>
      <xdr:colOff>1238250</xdr:colOff>
      <xdr:row>3</xdr:row>
      <xdr:rowOff>214567</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15093" y="116416"/>
          <a:ext cx="2181490" cy="8284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J63"/>
  <sheetViews>
    <sheetView tabSelected="1" zoomScale="90" zoomScaleNormal="90" workbookViewId="0">
      <pane ySplit="7" topLeftCell="A47" activePane="bottomLeft" state="frozen"/>
      <selection pane="bottomLeft" activeCell="G10" sqref="G10"/>
    </sheetView>
  </sheetViews>
  <sheetFormatPr baseColWidth="10" defaultRowHeight="15"/>
  <cols>
    <col min="1" max="1" width="5.140625" style="1" customWidth="1"/>
    <col min="2" max="2" width="10.85546875" style="4" customWidth="1"/>
    <col min="3" max="3" width="61.7109375" style="6" customWidth="1"/>
    <col min="4" max="4" width="5.85546875" style="14" bestFit="1" customWidth="1"/>
    <col min="5" max="5" width="9.7109375" style="2" bestFit="1" customWidth="1"/>
    <col min="6" max="6" width="16.7109375" style="11" customWidth="1"/>
    <col min="7" max="7" width="18.28515625" style="11" customWidth="1"/>
    <col min="8" max="8" width="21" style="11" customWidth="1"/>
    <col min="9" max="9" width="15.7109375" style="1" customWidth="1"/>
    <col min="10" max="10" width="14.28515625" style="1" customWidth="1"/>
    <col min="11" max="16384" width="11.42578125" style="1"/>
  </cols>
  <sheetData>
    <row r="2" spans="1:10" s="5" customFormat="1" ht="23.25" customHeight="1">
      <c r="A2" s="76" t="s">
        <v>36</v>
      </c>
      <c r="B2" s="76"/>
      <c r="C2" s="76"/>
      <c r="D2" s="76"/>
      <c r="E2" s="76"/>
      <c r="F2" s="76"/>
      <c r="G2" s="76"/>
      <c r="H2" s="76"/>
      <c r="I2" s="76"/>
      <c r="J2" s="76"/>
    </row>
    <row r="3" spans="1:10" s="5" customFormat="1" ht="18.75" customHeight="1">
      <c r="A3" s="76" t="s">
        <v>37</v>
      </c>
      <c r="B3" s="76"/>
      <c r="C3" s="76"/>
      <c r="D3" s="76"/>
      <c r="E3" s="76"/>
      <c r="F3" s="76"/>
      <c r="G3" s="76"/>
      <c r="H3" s="76"/>
      <c r="I3" s="76"/>
      <c r="J3" s="76"/>
    </row>
    <row r="4" spans="1:10" s="5" customFormat="1" ht="18.75" customHeight="1">
      <c r="A4" s="76" t="s">
        <v>60</v>
      </c>
      <c r="B4" s="76"/>
      <c r="C4" s="76"/>
      <c r="D4" s="76"/>
      <c r="E4" s="76"/>
      <c r="F4" s="76"/>
      <c r="G4" s="76"/>
      <c r="H4" s="76"/>
      <c r="I4" s="76"/>
      <c r="J4" s="76"/>
    </row>
    <row r="5" spans="1:10" s="5" customFormat="1" ht="18.75" customHeight="1" thickBot="1">
      <c r="A5" s="19"/>
      <c r="B5" s="19"/>
      <c r="C5" s="19"/>
      <c r="D5" s="19"/>
      <c r="E5" s="19"/>
      <c r="F5" s="19"/>
      <c r="G5" s="24"/>
      <c r="H5" s="19"/>
    </row>
    <row r="6" spans="1:10" s="5" customFormat="1" ht="16.5" thickBot="1">
      <c r="A6" s="8"/>
      <c r="B6" s="8"/>
      <c r="C6" s="8"/>
      <c r="D6" s="22" t="s">
        <v>38</v>
      </c>
      <c r="E6" s="22" t="s">
        <v>39</v>
      </c>
      <c r="F6" s="23" t="s">
        <v>40</v>
      </c>
      <c r="G6" s="23" t="s">
        <v>41</v>
      </c>
      <c r="H6" s="23" t="s">
        <v>49</v>
      </c>
    </row>
    <row r="7" spans="1:10" s="5" customFormat="1" ht="45" customHeight="1" thickBot="1">
      <c r="A7" s="25" t="s">
        <v>0</v>
      </c>
      <c r="B7" s="25" t="s">
        <v>1</v>
      </c>
      <c r="C7" s="25" t="s">
        <v>8</v>
      </c>
      <c r="D7" s="25" t="s">
        <v>11</v>
      </c>
      <c r="E7" s="26" t="s">
        <v>12</v>
      </c>
      <c r="F7" s="27" t="s">
        <v>2</v>
      </c>
      <c r="G7" s="27" t="s">
        <v>48</v>
      </c>
      <c r="H7" s="27" t="s">
        <v>51</v>
      </c>
      <c r="I7" s="27" t="s">
        <v>56</v>
      </c>
      <c r="J7" s="27" t="s">
        <v>50</v>
      </c>
    </row>
    <row r="8" spans="1:10" ht="45">
      <c r="A8" s="93">
        <v>1</v>
      </c>
      <c r="B8" s="96" t="s">
        <v>17</v>
      </c>
      <c r="C8" s="28" t="s">
        <v>3</v>
      </c>
      <c r="D8" s="29">
        <v>1</v>
      </c>
      <c r="E8" s="38">
        <v>1</v>
      </c>
      <c r="F8" s="66"/>
      <c r="G8" s="39">
        <f>+F8*16%</f>
        <v>0</v>
      </c>
      <c r="H8" s="39">
        <f>(F8+G8)*D8*E8</f>
        <v>0</v>
      </c>
      <c r="I8" s="39">
        <v>672800</v>
      </c>
      <c r="J8" s="40" t="str">
        <f>IF(OR(AND(H8=""),(H8=0),(H8&gt;I8)),"RECHAZADO","ACEPTADO")</f>
        <v>RECHAZADO</v>
      </c>
    </row>
    <row r="9" spans="1:10" ht="90" customHeight="1">
      <c r="A9" s="94"/>
      <c r="B9" s="97"/>
      <c r="C9" s="30" t="s">
        <v>20</v>
      </c>
      <c r="D9" s="31">
        <v>5</v>
      </c>
      <c r="E9" s="34">
        <v>7</v>
      </c>
      <c r="F9" s="67"/>
      <c r="G9" s="32">
        <f t="shared" ref="G9:G49" si="0">+F9*16%</f>
        <v>0</v>
      </c>
      <c r="H9" s="32">
        <f t="shared" ref="H9:H49" si="1">(F9+G9)*D9*E9</f>
        <v>0</v>
      </c>
      <c r="I9" s="32">
        <v>12180000</v>
      </c>
      <c r="J9" s="41" t="str">
        <f t="shared" ref="J9:J49" si="2">IF(OR(AND(H9=""),(H9=0),(H9&gt;I9)),"RECHAZADO","ACEPTADO")</f>
        <v>RECHAZADO</v>
      </c>
    </row>
    <row r="10" spans="1:10" ht="60">
      <c r="A10" s="94"/>
      <c r="B10" s="97"/>
      <c r="C10" s="33" t="s">
        <v>19</v>
      </c>
      <c r="D10" s="34">
        <v>5</v>
      </c>
      <c r="E10" s="34">
        <v>6</v>
      </c>
      <c r="F10" s="67"/>
      <c r="G10" s="32">
        <f t="shared" si="0"/>
        <v>0</v>
      </c>
      <c r="H10" s="32">
        <f t="shared" si="1"/>
        <v>0</v>
      </c>
      <c r="I10" s="32">
        <v>7830000</v>
      </c>
      <c r="J10" s="41" t="str">
        <f t="shared" si="2"/>
        <v>RECHAZADO</v>
      </c>
    </row>
    <row r="11" spans="1:10" ht="90">
      <c r="A11" s="94"/>
      <c r="B11" s="97"/>
      <c r="C11" s="33" t="s">
        <v>18</v>
      </c>
      <c r="D11" s="34">
        <v>5</v>
      </c>
      <c r="E11" s="34">
        <v>7</v>
      </c>
      <c r="F11" s="67"/>
      <c r="G11" s="32">
        <f t="shared" si="0"/>
        <v>0</v>
      </c>
      <c r="H11" s="32">
        <f t="shared" si="1"/>
        <v>0</v>
      </c>
      <c r="I11" s="32">
        <v>5481000</v>
      </c>
      <c r="J11" s="41" t="str">
        <f t="shared" si="2"/>
        <v>RECHAZADO</v>
      </c>
    </row>
    <row r="12" spans="1:10" ht="75">
      <c r="A12" s="94"/>
      <c r="B12" s="97"/>
      <c r="C12" s="35" t="s">
        <v>21</v>
      </c>
      <c r="D12" s="31">
        <v>5</v>
      </c>
      <c r="E12" s="34">
        <v>6</v>
      </c>
      <c r="F12" s="67"/>
      <c r="G12" s="32">
        <f t="shared" si="0"/>
        <v>0</v>
      </c>
      <c r="H12" s="32">
        <f t="shared" si="1"/>
        <v>0</v>
      </c>
      <c r="I12" s="32">
        <v>2088000</v>
      </c>
      <c r="J12" s="41" t="str">
        <f t="shared" si="2"/>
        <v>RECHAZADO</v>
      </c>
    </row>
    <row r="13" spans="1:10" ht="75">
      <c r="A13" s="94"/>
      <c r="B13" s="97"/>
      <c r="C13" s="36" t="s">
        <v>35</v>
      </c>
      <c r="D13" s="31">
        <v>5</v>
      </c>
      <c r="E13" s="34">
        <v>200</v>
      </c>
      <c r="F13" s="67"/>
      <c r="G13" s="32">
        <f t="shared" si="0"/>
        <v>0</v>
      </c>
      <c r="H13" s="32">
        <f t="shared" si="1"/>
        <v>0</v>
      </c>
      <c r="I13" s="32">
        <v>20590000</v>
      </c>
      <c r="J13" s="41" t="str">
        <f t="shared" si="2"/>
        <v>RECHAZADO</v>
      </c>
    </row>
    <row r="14" spans="1:10" ht="150">
      <c r="A14" s="94"/>
      <c r="B14" s="97"/>
      <c r="C14" s="30" t="s">
        <v>33</v>
      </c>
      <c r="D14" s="31">
        <v>5</v>
      </c>
      <c r="E14" s="34">
        <v>100</v>
      </c>
      <c r="F14" s="67"/>
      <c r="G14" s="32">
        <f t="shared" si="0"/>
        <v>0</v>
      </c>
      <c r="H14" s="32">
        <f t="shared" si="1"/>
        <v>0</v>
      </c>
      <c r="I14" s="32">
        <v>24070000</v>
      </c>
      <c r="J14" s="41" t="str">
        <f t="shared" si="2"/>
        <v>RECHAZADO</v>
      </c>
    </row>
    <row r="15" spans="1:10" ht="30">
      <c r="A15" s="94"/>
      <c r="B15" s="97"/>
      <c r="C15" s="37" t="s">
        <v>4</v>
      </c>
      <c r="D15" s="34">
        <v>1</v>
      </c>
      <c r="E15" s="34">
        <v>1</v>
      </c>
      <c r="F15" s="67"/>
      <c r="G15" s="32">
        <f t="shared" si="0"/>
        <v>0</v>
      </c>
      <c r="H15" s="32">
        <f t="shared" si="1"/>
        <v>0</v>
      </c>
      <c r="I15" s="32">
        <v>307400</v>
      </c>
      <c r="J15" s="41" t="str">
        <f t="shared" si="2"/>
        <v>RECHAZADO</v>
      </c>
    </row>
    <row r="16" spans="1:10" ht="15" customHeight="1">
      <c r="A16" s="94"/>
      <c r="B16" s="97"/>
      <c r="C16" s="35" t="s">
        <v>5</v>
      </c>
      <c r="D16" s="31">
        <v>1</v>
      </c>
      <c r="E16" s="34">
        <v>1</v>
      </c>
      <c r="F16" s="67"/>
      <c r="G16" s="32">
        <f t="shared" si="0"/>
        <v>0</v>
      </c>
      <c r="H16" s="32">
        <f t="shared" si="1"/>
        <v>0</v>
      </c>
      <c r="I16" s="32">
        <v>87000</v>
      </c>
      <c r="J16" s="41" t="str">
        <f t="shared" si="2"/>
        <v>RECHAZADO</v>
      </c>
    </row>
    <row r="17" spans="1:10" ht="90">
      <c r="A17" s="94"/>
      <c r="B17" s="97"/>
      <c r="C17" s="35" t="s">
        <v>6</v>
      </c>
      <c r="D17" s="31">
        <v>1</v>
      </c>
      <c r="E17" s="34">
        <v>100</v>
      </c>
      <c r="F17" s="67"/>
      <c r="G17" s="32">
        <f t="shared" si="0"/>
        <v>0</v>
      </c>
      <c r="H17" s="32">
        <f t="shared" si="1"/>
        <v>0</v>
      </c>
      <c r="I17" s="32">
        <v>539400</v>
      </c>
      <c r="J17" s="41" t="str">
        <f t="shared" si="2"/>
        <v>RECHAZADO</v>
      </c>
    </row>
    <row r="18" spans="1:10" ht="90.75" thickBot="1">
      <c r="A18" s="95"/>
      <c r="B18" s="98"/>
      <c r="C18" s="44" t="s">
        <v>13</v>
      </c>
      <c r="D18" s="45">
        <v>1</v>
      </c>
      <c r="E18" s="46">
        <v>1</v>
      </c>
      <c r="F18" s="68"/>
      <c r="G18" s="47">
        <f t="shared" si="0"/>
        <v>0</v>
      </c>
      <c r="H18" s="47">
        <f t="shared" si="1"/>
        <v>0</v>
      </c>
      <c r="I18" s="47">
        <v>665492</v>
      </c>
      <c r="J18" s="48" t="str">
        <f t="shared" si="2"/>
        <v>RECHAZADO</v>
      </c>
    </row>
    <row r="19" spans="1:10" s="17" customFormat="1" ht="45" customHeight="1">
      <c r="A19" s="99">
        <v>2</v>
      </c>
      <c r="B19" s="102" t="s">
        <v>22</v>
      </c>
      <c r="C19" s="12" t="s">
        <v>3</v>
      </c>
      <c r="D19" s="15">
        <v>1</v>
      </c>
      <c r="E19" s="49">
        <v>1</v>
      </c>
      <c r="F19" s="69"/>
      <c r="G19" s="13">
        <f t="shared" si="0"/>
        <v>0</v>
      </c>
      <c r="H19" s="13">
        <f t="shared" si="1"/>
        <v>0</v>
      </c>
      <c r="I19" s="13">
        <v>672800</v>
      </c>
      <c r="J19" s="50" t="str">
        <f t="shared" si="2"/>
        <v>RECHAZADO</v>
      </c>
    </row>
    <row r="20" spans="1:10" s="17" customFormat="1" ht="90">
      <c r="A20" s="100"/>
      <c r="B20" s="103"/>
      <c r="C20" s="7" t="s">
        <v>20</v>
      </c>
      <c r="D20" s="16">
        <v>5</v>
      </c>
      <c r="E20" s="18">
        <v>7</v>
      </c>
      <c r="F20" s="70"/>
      <c r="G20" s="10">
        <f t="shared" si="0"/>
        <v>0</v>
      </c>
      <c r="H20" s="10">
        <f t="shared" si="1"/>
        <v>0</v>
      </c>
      <c r="I20" s="10">
        <v>12180000</v>
      </c>
      <c r="J20" s="51" t="str">
        <f t="shared" si="2"/>
        <v>RECHAZADO</v>
      </c>
    </row>
    <row r="21" spans="1:10" s="17" customFormat="1" ht="60">
      <c r="A21" s="100"/>
      <c r="B21" s="103"/>
      <c r="C21" s="3" t="s">
        <v>19</v>
      </c>
      <c r="D21" s="18">
        <v>5</v>
      </c>
      <c r="E21" s="18">
        <v>6</v>
      </c>
      <c r="F21" s="70"/>
      <c r="G21" s="10">
        <f t="shared" si="0"/>
        <v>0</v>
      </c>
      <c r="H21" s="10">
        <f t="shared" si="1"/>
        <v>0</v>
      </c>
      <c r="I21" s="10">
        <v>7830000</v>
      </c>
      <c r="J21" s="51" t="str">
        <f t="shared" si="2"/>
        <v>RECHAZADO</v>
      </c>
    </row>
    <row r="22" spans="1:10" s="17" customFormat="1" ht="90">
      <c r="A22" s="100"/>
      <c r="B22" s="103"/>
      <c r="C22" s="3" t="s">
        <v>18</v>
      </c>
      <c r="D22" s="18">
        <v>5</v>
      </c>
      <c r="E22" s="18">
        <v>7</v>
      </c>
      <c r="F22" s="70"/>
      <c r="G22" s="10">
        <f t="shared" si="0"/>
        <v>0</v>
      </c>
      <c r="H22" s="10">
        <f t="shared" si="1"/>
        <v>0</v>
      </c>
      <c r="I22" s="10">
        <v>5481000</v>
      </c>
      <c r="J22" s="51" t="str">
        <f t="shared" si="2"/>
        <v>RECHAZADO</v>
      </c>
    </row>
    <row r="23" spans="1:10" s="17" customFormat="1" ht="75">
      <c r="A23" s="100"/>
      <c r="B23" s="103"/>
      <c r="C23" s="9" t="s">
        <v>21</v>
      </c>
      <c r="D23" s="16">
        <v>5</v>
      </c>
      <c r="E23" s="18">
        <v>6</v>
      </c>
      <c r="F23" s="70"/>
      <c r="G23" s="10">
        <f t="shared" si="0"/>
        <v>0</v>
      </c>
      <c r="H23" s="10">
        <f t="shared" si="1"/>
        <v>0</v>
      </c>
      <c r="I23" s="10">
        <v>2088000</v>
      </c>
      <c r="J23" s="51" t="str">
        <f t="shared" si="2"/>
        <v>RECHAZADO</v>
      </c>
    </row>
    <row r="24" spans="1:10" s="17" customFormat="1" ht="75">
      <c r="A24" s="100"/>
      <c r="B24" s="103"/>
      <c r="C24" s="20" t="s">
        <v>35</v>
      </c>
      <c r="D24" s="16">
        <v>5</v>
      </c>
      <c r="E24" s="18">
        <v>200</v>
      </c>
      <c r="F24" s="70"/>
      <c r="G24" s="10">
        <f t="shared" si="0"/>
        <v>0</v>
      </c>
      <c r="H24" s="10">
        <f t="shared" si="1"/>
        <v>0</v>
      </c>
      <c r="I24" s="10">
        <v>20590000</v>
      </c>
      <c r="J24" s="51" t="str">
        <f t="shared" si="2"/>
        <v>RECHAZADO</v>
      </c>
    </row>
    <row r="25" spans="1:10" s="17" customFormat="1" ht="141.75" customHeight="1">
      <c r="A25" s="100"/>
      <c r="B25" s="103"/>
      <c r="C25" s="7" t="s">
        <v>34</v>
      </c>
      <c r="D25" s="16">
        <v>5</v>
      </c>
      <c r="E25" s="18">
        <v>100</v>
      </c>
      <c r="F25" s="70"/>
      <c r="G25" s="10">
        <f t="shared" si="0"/>
        <v>0</v>
      </c>
      <c r="H25" s="10">
        <f t="shared" si="1"/>
        <v>0</v>
      </c>
      <c r="I25" s="10">
        <v>24070000</v>
      </c>
      <c r="J25" s="51" t="str">
        <f t="shared" si="2"/>
        <v>RECHAZADO</v>
      </c>
    </row>
    <row r="26" spans="1:10" s="17" customFormat="1" ht="30">
      <c r="A26" s="100"/>
      <c r="B26" s="103"/>
      <c r="C26" s="21" t="s">
        <v>4</v>
      </c>
      <c r="D26" s="18">
        <v>1</v>
      </c>
      <c r="E26" s="18">
        <v>1</v>
      </c>
      <c r="F26" s="70"/>
      <c r="G26" s="10">
        <f t="shared" si="0"/>
        <v>0</v>
      </c>
      <c r="H26" s="10">
        <f t="shared" si="1"/>
        <v>0</v>
      </c>
      <c r="I26" s="10">
        <v>319000</v>
      </c>
      <c r="J26" s="51" t="str">
        <f t="shared" si="2"/>
        <v>RECHAZADO</v>
      </c>
    </row>
    <row r="27" spans="1:10" s="17" customFormat="1">
      <c r="A27" s="100"/>
      <c r="B27" s="103"/>
      <c r="C27" s="9" t="s">
        <v>5</v>
      </c>
      <c r="D27" s="16">
        <v>1</v>
      </c>
      <c r="E27" s="18">
        <v>1</v>
      </c>
      <c r="F27" s="70"/>
      <c r="G27" s="10">
        <f t="shared" si="0"/>
        <v>0</v>
      </c>
      <c r="H27" s="10">
        <f t="shared" si="1"/>
        <v>0</v>
      </c>
      <c r="I27" s="10">
        <v>87000</v>
      </c>
      <c r="J27" s="51" t="str">
        <f t="shared" si="2"/>
        <v>RECHAZADO</v>
      </c>
    </row>
    <row r="28" spans="1:10" s="17" customFormat="1" ht="90">
      <c r="A28" s="100"/>
      <c r="B28" s="103"/>
      <c r="C28" s="9" t="s">
        <v>6</v>
      </c>
      <c r="D28" s="16">
        <v>1</v>
      </c>
      <c r="E28" s="18">
        <v>100</v>
      </c>
      <c r="F28" s="70"/>
      <c r="G28" s="10">
        <f t="shared" si="0"/>
        <v>0</v>
      </c>
      <c r="H28" s="10">
        <f t="shared" si="1"/>
        <v>0</v>
      </c>
      <c r="I28" s="10">
        <v>539400</v>
      </c>
      <c r="J28" s="51" t="str">
        <f t="shared" si="2"/>
        <v>RECHAZADO</v>
      </c>
    </row>
    <row r="29" spans="1:10" s="17" customFormat="1" ht="90.75" thickBot="1">
      <c r="A29" s="101"/>
      <c r="B29" s="104"/>
      <c r="C29" s="52" t="s">
        <v>13</v>
      </c>
      <c r="D29" s="53">
        <v>1</v>
      </c>
      <c r="E29" s="54">
        <v>1</v>
      </c>
      <c r="F29" s="71"/>
      <c r="G29" s="55">
        <f t="shared" si="0"/>
        <v>0</v>
      </c>
      <c r="H29" s="55">
        <f t="shared" si="1"/>
        <v>0</v>
      </c>
      <c r="I29" s="55">
        <v>665492</v>
      </c>
      <c r="J29" s="56" t="str">
        <f t="shared" si="2"/>
        <v>RECHAZADO</v>
      </c>
    </row>
    <row r="30" spans="1:10" ht="63.75" customHeight="1">
      <c r="A30" s="84">
        <v>3</v>
      </c>
      <c r="B30" s="80" t="s">
        <v>23</v>
      </c>
      <c r="C30" s="57" t="s">
        <v>15</v>
      </c>
      <c r="D30" s="38">
        <v>1</v>
      </c>
      <c r="E30" s="38">
        <v>1</v>
      </c>
      <c r="F30" s="66"/>
      <c r="G30" s="39">
        <f t="shared" si="0"/>
        <v>0</v>
      </c>
      <c r="H30" s="39">
        <f t="shared" si="1"/>
        <v>0</v>
      </c>
      <c r="I30" s="39">
        <v>522000</v>
      </c>
      <c r="J30" s="40" t="str">
        <f t="shared" si="2"/>
        <v>RECHAZADO</v>
      </c>
    </row>
    <row r="31" spans="1:10" ht="63.75" customHeight="1">
      <c r="A31" s="85"/>
      <c r="B31" s="81"/>
      <c r="C31" s="35" t="s">
        <v>10</v>
      </c>
      <c r="D31" s="31">
        <v>1</v>
      </c>
      <c r="E31" s="31">
        <v>1</v>
      </c>
      <c r="F31" s="67"/>
      <c r="G31" s="32">
        <f t="shared" si="0"/>
        <v>0</v>
      </c>
      <c r="H31" s="32">
        <f t="shared" si="1"/>
        <v>0</v>
      </c>
      <c r="I31" s="32">
        <v>156600</v>
      </c>
      <c r="J31" s="41" t="str">
        <f t="shared" si="2"/>
        <v>RECHAZADO</v>
      </c>
    </row>
    <row r="32" spans="1:10" ht="98.25" customHeight="1">
      <c r="A32" s="85"/>
      <c r="B32" s="81"/>
      <c r="C32" s="35" t="s">
        <v>9</v>
      </c>
      <c r="D32" s="31">
        <v>1</v>
      </c>
      <c r="E32" s="34">
        <v>40</v>
      </c>
      <c r="F32" s="67"/>
      <c r="G32" s="32">
        <f t="shared" si="0"/>
        <v>0</v>
      </c>
      <c r="H32" s="32">
        <f t="shared" si="1"/>
        <v>0</v>
      </c>
      <c r="I32" s="32">
        <v>700640</v>
      </c>
      <c r="J32" s="41" t="str">
        <f t="shared" si="2"/>
        <v>RECHAZADO</v>
      </c>
    </row>
    <row r="33" spans="1:10" ht="150">
      <c r="A33" s="85"/>
      <c r="B33" s="81"/>
      <c r="C33" s="30" t="s">
        <v>7</v>
      </c>
      <c r="D33" s="31">
        <v>1</v>
      </c>
      <c r="E33" s="34">
        <v>40</v>
      </c>
      <c r="F33" s="67"/>
      <c r="G33" s="32">
        <f t="shared" si="0"/>
        <v>0</v>
      </c>
      <c r="H33" s="32">
        <f t="shared" si="1"/>
        <v>0</v>
      </c>
      <c r="I33" s="32">
        <v>1856000</v>
      </c>
      <c r="J33" s="41" t="str">
        <f t="shared" si="2"/>
        <v>RECHAZADO</v>
      </c>
    </row>
    <row r="34" spans="1:10" ht="90.75" thickBot="1">
      <c r="A34" s="86"/>
      <c r="B34" s="83"/>
      <c r="C34" s="44" t="s">
        <v>16</v>
      </c>
      <c r="D34" s="45">
        <v>1</v>
      </c>
      <c r="E34" s="46">
        <v>1</v>
      </c>
      <c r="F34" s="68"/>
      <c r="G34" s="47">
        <f t="shared" si="0"/>
        <v>0</v>
      </c>
      <c r="H34" s="47">
        <f t="shared" si="1"/>
        <v>0</v>
      </c>
      <c r="I34" s="47">
        <v>678600</v>
      </c>
      <c r="J34" s="48" t="str">
        <f t="shared" si="2"/>
        <v>RECHAZADO</v>
      </c>
    </row>
    <row r="35" spans="1:10" ht="60">
      <c r="A35" s="87">
        <v>4</v>
      </c>
      <c r="B35" s="90" t="s">
        <v>32</v>
      </c>
      <c r="C35" s="12" t="s">
        <v>42</v>
      </c>
      <c r="D35" s="15">
        <v>0.5</v>
      </c>
      <c r="E35" s="49">
        <v>1</v>
      </c>
      <c r="F35" s="69"/>
      <c r="G35" s="13">
        <f t="shared" si="0"/>
        <v>0</v>
      </c>
      <c r="H35" s="13">
        <f t="shared" si="1"/>
        <v>0</v>
      </c>
      <c r="I35" s="13">
        <v>2769500</v>
      </c>
      <c r="J35" s="50" t="str">
        <f t="shared" si="2"/>
        <v>RECHAZADO</v>
      </c>
    </row>
    <row r="36" spans="1:10" ht="45">
      <c r="A36" s="88"/>
      <c r="B36" s="91"/>
      <c r="C36" s="3" t="s">
        <v>43</v>
      </c>
      <c r="D36" s="18">
        <v>0.5</v>
      </c>
      <c r="E36" s="18">
        <v>1</v>
      </c>
      <c r="F36" s="70"/>
      <c r="G36" s="10">
        <f t="shared" si="0"/>
        <v>0</v>
      </c>
      <c r="H36" s="10">
        <f t="shared" si="1"/>
        <v>0</v>
      </c>
      <c r="I36" s="10">
        <v>194300</v>
      </c>
      <c r="J36" s="51" t="str">
        <f t="shared" si="2"/>
        <v>RECHAZADO</v>
      </c>
    </row>
    <row r="37" spans="1:10" ht="60">
      <c r="A37" s="88"/>
      <c r="B37" s="91"/>
      <c r="C37" s="3" t="s">
        <v>44</v>
      </c>
      <c r="D37" s="18">
        <v>0.5</v>
      </c>
      <c r="E37" s="18">
        <v>1</v>
      </c>
      <c r="F37" s="70"/>
      <c r="G37" s="10">
        <f t="shared" si="0"/>
        <v>0</v>
      </c>
      <c r="H37" s="10">
        <f t="shared" si="1"/>
        <v>0</v>
      </c>
      <c r="I37" s="10">
        <v>113100</v>
      </c>
      <c r="J37" s="51" t="str">
        <f t="shared" si="2"/>
        <v>RECHAZADO</v>
      </c>
    </row>
    <row r="38" spans="1:10" ht="45">
      <c r="A38" s="88"/>
      <c r="B38" s="91"/>
      <c r="C38" s="3" t="s">
        <v>45</v>
      </c>
      <c r="D38" s="18">
        <v>0.5</v>
      </c>
      <c r="E38" s="18">
        <v>1</v>
      </c>
      <c r="F38" s="70"/>
      <c r="G38" s="10">
        <f t="shared" si="0"/>
        <v>0</v>
      </c>
      <c r="H38" s="10">
        <f t="shared" si="1"/>
        <v>0</v>
      </c>
      <c r="I38" s="10">
        <v>290000</v>
      </c>
      <c r="J38" s="51" t="str">
        <f t="shared" si="2"/>
        <v>RECHAZADO</v>
      </c>
    </row>
    <row r="39" spans="1:10" ht="30">
      <c r="A39" s="88"/>
      <c r="B39" s="91"/>
      <c r="C39" s="9" t="s">
        <v>46</v>
      </c>
      <c r="D39" s="16">
        <v>0.5</v>
      </c>
      <c r="E39" s="18">
        <v>1</v>
      </c>
      <c r="F39" s="70"/>
      <c r="G39" s="10">
        <f t="shared" si="0"/>
        <v>0</v>
      </c>
      <c r="H39" s="10">
        <f t="shared" si="1"/>
        <v>0</v>
      </c>
      <c r="I39" s="10">
        <v>63800</v>
      </c>
      <c r="J39" s="51" t="str">
        <f t="shared" si="2"/>
        <v>RECHAZADO</v>
      </c>
    </row>
    <row r="40" spans="1:10" ht="90">
      <c r="A40" s="88"/>
      <c r="B40" s="91"/>
      <c r="C40" s="9" t="s">
        <v>47</v>
      </c>
      <c r="D40" s="16">
        <v>0.5</v>
      </c>
      <c r="E40" s="18">
        <v>200</v>
      </c>
      <c r="F40" s="70"/>
      <c r="G40" s="10">
        <f t="shared" si="0"/>
        <v>0</v>
      </c>
      <c r="H40" s="10">
        <f t="shared" si="1"/>
        <v>0</v>
      </c>
      <c r="I40" s="10">
        <v>771400</v>
      </c>
      <c r="J40" s="51" t="str">
        <f t="shared" si="2"/>
        <v>RECHAZADO</v>
      </c>
    </row>
    <row r="41" spans="1:10" ht="90.75" thickBot="1">
      <c r="A41" s="89"/>
      <c r="B41" s="92"/>
      <c r="C41" s="52" t="s">
        <v>14</v>
      </c>
      <c r="D41" s="53">
        <v>0.5</v>
      </c>
      <c r="E41" s="54">
        <v>1</v>
      </c>
      <c r="F41" s="71"/>
      <c r="G41" s="55">
        <f t="shared" si="0"/>
        <v>0</v>
      </c>
      <c r="H41" s="55">
        <f t="shared" si="1"/>
        <v>0</v>
      </c>
      <c r="I41" s="55">
        <v>577100</v>
      </c>
      <c r="J41" s="56" t="str">
        <f t="shared" si="2"/>
        <v>RECHAZADO</v>
      </c>
    </row>
    <row r="42" spans="1:10" ht="60">
      <c r="A42" s="77">
        <v>5</v>
      </c>
      <c r="B42" s="80" t="s">
        <v>32</v>
      </c>
      <c r="C42" s="63" t="s">
        <v>24</v>
      </c>
      <c r="D42" s="38">
        <v>1</v>
      </c>
      <c r="E42" s="38">
        <v>100</v>
      </c>
      <c r="F42" s="66"/>
      <c r="G42" s="39">
        <f t="shared" si="0"/>
        <v>0</v>
      </c>
      <c r="H42" s="39">
        <f t="shared" si="1"/>
        <v>0</v>
      </c>
      <c r="I42" s="39">
        <v>533600</v>
      </c>
      <c r="J42" s="40" t="str">
        <f t="shared" si="2"/>
        <v>RECHAZADO</v>
      </c>
    </row>
    <row r="43" spans="1:10" ht="18" customHeight="1">
      <c r="A43" s="78"/>
      <c r="B43" s="81"/>
      <c r="C43" s="58" t="s">
        <v>25</v>
      </c>
      <c r="D43" s="34">
        <v>1</v>
      </c>
      <c r="E43" s="34">
        <v>1</v>
      </c>
      <c r="F43" s="67"/>
      <c r="G43" s="32">
        <f t="shared" si="0"/>
        <v>0</v>
      </c>
      <c r="H43" s="32">
        <f t="shared" si="1"/>
        <v>0</v>
      </c>
      <c r="I43" s="32">
        <v>417600</v>
      </c>
      <c r="J43" s="41" t="str">
        <f t="shared" si="2"/>
        <v>RECHAZADO</v>
      </c>
    </row>
    <row r="44" spans="1:10">
      <c r="A44" s="78"/>
      <c r="B44" s="81"/>
      <c r="C44" s="59" t="s">
        <v>26</v>
      </c>
      <c r="D44" s="60">
        <v>1</v>
      </c>
      <c r="E44" s="34">
        <v>1</v>
      </c>
      <c r="F44" s="67"/>
      <c r="G44" s="32">
        <f t="shared" si="0"/>
        <v>0</v>
      </c>
      <c r="H44" s="32">
        <f t="shared" si="1"/>
        <v>0</v>
      </c>
      <c r="I44" s="32">
        <v>116000</v>
      </c>
      <c r="J44" s="41" t="str">
        <f t="shared" si="2"/>
        <v>RECHAZADO</v>
      </c>
    </row>
    <row r="45" spans="1:10">
      <c r="A45" s="78"/>
      <c r="B45" s="81"/>
      <c r="C45" s="59" t="s">
        <v>27</v>
      </c>
      <c r="D45" s="60">
        <v>1</v>
      </c>
      <c r="E45" s="34">
        <v>1</v>
      </c>
      <c r="F45" s="67"/>
      <c r="G45" s="32">
        <f t="shared" si="0"/>
        <v>0</v>
      </c>
      <c r="H45" s="32">
        <f t="shared" si="1"/>
        <v>0</v>
      </c>
      <c r="I45" s="32">
        <v>87000</v>
      </c>
      <c r="J45" s="41" t="str">
        <f t="shared" si="2"/>
        <v>RECHAZADO</v>
      </c>
    </row>
    <row r="46" spans="1:10" ht="105">
      <c r="A46" s="78"/>
      <c r="B46" s="81"/>
      <c r="C46" s="30" t="s">
        <v>28</v>
      </c>
      <c r="D46" s="34">
        <v>1</v>
      </c>
      <c r="E46" s="34">
        <v>150</v>
      </c>
      <c r="F46" s="67"/>
      <c r="G46" s="32">
        <f t="shared" si="0"/>
        <v>0</v>
      </c>
      <c r="H46" s="32">
        <f t="shared" si="1"/>
        <v>0</v>
      </c>
      <c r="I46" s="32">
        <v>2418600</v>
      </c>
      <c r="J46" s="41" t="str">
        <f t="shared" si="2"/>
        <v>RECHAZADO</v>
      </c>
    </row>
    <row r="47" spans="1:10" ht="90">
      <c r="A47" s="78"/>
      <c r="B47" s="81"/>
      <c r="C47" s="30" t="s">
        <v>29</v>
      </c>
      <c r="D47" s="34">
        <v>1</v>
      </c>
      <c r="E47" s="34">
        <v>1</v>
      </c>
      <c r="F47" s="67"/>
      <c r="G47" s="32">
        <f t="shared" si="0"/>
        <v>0</v>
      </c>
      <c r="H47" s="32">
        <f t="shared" si="1"/>
        <v>0</v>
      </c>
      <c r="I47" s="32">
        <v>410060</v>
      </c>
      <c r="J47" s="41" t="str">
        <f t="shared" si="2"/>
        <v>RECHAZADO</v>
      </c>
    </row>
    <row r="48" spans="1:10" ht="75">
      <c r="A48" s="78"/>
      <c r="B48" s="81"/>
      <c r="C48" s="61" t="s">
        <v>30</v>
      </c>
      <c r="D48" s="34">
        <v>1</v>
      </c>
      <c r="E48" s="34">
        <v>1</v>
      </c>
      <c r="F48" s="67"/>
      <c r="G48" s="32">
        <f t="shared" si="0"/>
        <v>0</v>
      </c>
      <c r="H48" s="32">
        <f t="shared" si="1"/>
        <v>0</v>
      </c>
      <c r="I48" s="32">
        <v>849700</v>
      </c>
      <c r="J48" s="41" t="str">
        <f t="shared" si="2"/>
        <v>RECHAZADO</v>
      </c>
    </row>
    <row r="49" spans="1:10" ht="60.75" thickBot="1">
      <c r="A49" s="79"/>
      <c r="B49" s="82"/>
      <c r="C49" s="62" t="s">
        <v>31</v>
      </c>
      <c r="D49" s="42">
        <v>1</v>
      </c>
      <c r="E49" s="42">
        <v>1</v>
      </c>
      <c r="F49" s="72"/>
      <c r="G49" s="43">
        <f t="shared" si="0"/>
        <v>0</v>
      </c>
      <c r="H49" s="32">
        <f t="shared" si="1"/>
        <v>0</v>
      </c>
      <c r="I49" s="43">
        <v>957000</v>
      </c>
      <c r="J49" s="41" t="str">
        <f t="shared" si="2"/>
        <v>RECHAZADO</v>
      </c>
    </row>
    <row r="50" spans="1:10" ht="19.5" thickBot="1">
      <c r="D50" s="74" t="s">
        <v>52</v>
      </c>
      <c r="E50" s="75"/>
      <c r="F50" s="75"/>
      <c r="G50" s="75"/>
      <c r="H50" s="64">
        <f>SUM(H8:H49)</f>
        <v>0</v>
      </c>
      <c r="I50" s="65"/>
    </row>
    <row r="53" spans="1:10">
      <c r="A53" s="73" t="s">
        <v>58</v>
      </c>
      <c r="B53" s="73"/>
      <c r="C53" s="73"/>
      <c r="D53" s="73"/>
      <c r="E53" s="73"/>
    </row>
    <row r="54" spans="1:10">
      <c r="A54" s="73" t="s">
        <v>57</v>
      </c>
      <c r="B54" s="73"/>
      <c r="C54" s="73"/>
      <c r="D54" s="73"/>
      <c r="E54" s="73"/>
    </row>
    <row r="55" spans="1:10">
      <c r="A55" s="73" t="s">
        <v>59</v>
      </c>
      <c r="B55" s="73"/>
      <c r="C55" s="73"/>
      <c r="D55" s="73"/>
      <c r="E55" s="73"/>
    </row>
    <row r="56" spans="1:10">
      <c r="A56" s="73"/>
      <c r="B56" s="73"/>
      <c r="C56" s="73"/>
      <c r="D56" s="73"/>
      <c r="E56" s="73"/>
    </row>
    <row r="57" spans="1:10">
      <c r="A57" s="73"/>
      <c r="B57" s="73"/>
      <c r="C57" s="73"/>
      <c r="D57" s="73"/>
      <c r="E57" s="73"/>
    </row>
    <row r="58" spans="1:10">
      <c r="A58" s="73"/>
      <c r="B58" s="73"/>
      <c r="C58" s="73"/>
      <c r="D58" s="73"/>
      <c r="E58" s="73"/>
    </row>
    <row r="59" spans="1:10">
      <c r="A59" s="73"/>
      <c r="B59" s="73"/>
      <c r="C59" s="73"/>
      <c r="D59" s="73"/>
      <c r="E59" s="73"/>
    </row>
    <row r="60" spans="1:10">
      <c r="A60" s="73" t="s">
        <v>53</v>
      </c>
      <c r="B60" s="73"/>
      <c r="C60" s="73"/>
    </row>
    <row r="61" spans="1:10">
      <c r="A61" s="4" t="s">
        <v>54</v>
      </c>
      <c r="B61" s="73"/>
      <c r="C61" s="73"/>
    </row>
    <row r="62" spans="1:10">
      <c r="A62" s="4" t="s">
        <v>55</v>
      </c>
      <c r="B62" s="73"/>
      <c r="C62" s="73"/>
    </row>
    <row r="63" spans="1:10">
      <c r="A63" s="73"/>
      <c r="B63" s="73"/>
      <c r="C63" s="73"/>
    </row>
  </sheetData>
  <sheetProtection password="E11A" sheet="1" objects="1" scenarios="1"/>
  <mergeCells count="14">
    <mergeCell ref="D50:G50"/>
    <mergeCell ref="A2:J2"/>
    <mergeCell ref="A3:J3"/>
    <mergeCell ref="A42:A49"/>
    <mergeCell ref="B42:B49"/>
    <mergeCell ref="B30:B34"/>
    <mergeCell ref="A30:A34"/>
    <mergeCell ref="A35:A41"/>
    <mergeCell ref="B35:B41"/>
    <mergeCell ref="A8:A18"/>
    <mergeCell ref="B8:B18"/>
    <mergeCell ref="A19:A29"/>
    <mergeCell ref="B19:B29"/>
    <mergeCell ref="A4:J4"/>
  </mergeCells>
  <conditionalFormatting sqref="J8:J49">
    <cfRule type="containsText" dxfId="0" priority="1" operator="containsText" text="RECHAZADO">
      <formula>NOT(ISERROR(SEARCH("RECHAZADO",J8)))</formula>
    </cfRule>
  </conditionalFormatting>
  <printOptions horizontalCentered="1" verticalCentered="1"/>
  <pageMargins left="0.11811023622047245" right="0.11811023622047245" top="0.74803149606299213" bottom="0.35433070866141736" header="0.31496062992125984" footer="0.31496062992125984"/>
  <pageSetup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1</vt:lpstr>
      <vt:lpstr>'ANEXO 1'!Títulos_a_imprimir</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nando</dc:creator>
  <cp:lastModifiedBy>yortiz</cp:lastModifiedBy>
  <cp:lastPrinted>2014-03-18T14:51:08Z</cp:lastPrinted>
  <dcterms:created xsi:type="dcterms:W3CDTF">2012-04-26T00:28:04Z</dcterms:created>
  <dcterms:modified xsi:type="dcterms:W3CDTF">2014-03-26T20:15:41Z</dcterms:modified>
</cp:coreProperties>
</file>