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11640"/>
  </bookViews>
  <sheets>
    <sheet name="ANEXO ECONÓMICO" sheetId="3" r:id="rId1"/>
  </sheets>
  <calcPr calcId="124519"/>
</workbook>
</file>

<file path=xl/calcChain.xml><?xml version="1.0" encoding="utf-8"?>
<calcChain xmlns="http://schemas.openxmlformats.org/spreadsheetml/2006/main">
  <c r="J12" i="3"/>
  <c r="G4"/>
  <c r="G5"/>
  <c r="G6"/>
  <c r="H6" s="1"/>
  <c r="I6" s="1"/>
  <c r="G7"/>
  <c r="G8"/>
  <c r="G9"/>
  <c r="H9" s="1"/>
  <c r="I9" s="1"/>
  <c r="G10"/>
  <c r="G11"/>
  <c r="G12"/>
  <c r="G13"/>
  <c r="G14"/>
  <c r="H14" s="1"/>
  <c r="I14" s="1"/>
  <c r="E15"/>
  <c r="G15" s="1"/>
  <c r="G16"/>
  <c r="H16"/>
  <c r="G17"/>
  <c r="G18"/>
  <c r="I11" l="1"/>
  <c r="H11"/>
  <c r="I16"/>
  <c r="I15"/>
  <c r="H15"/>
  <c r="I7"/>
  <c r="I8"/>
  <c r="H5"/>
  <c r="I5" s="1"/>
  <c r="H17"/>
  <c r="I17" s="1"/>
  <c r="H12"/>
  <c r="I12" s="1"/>
  <c r="H4"/>
  <c r="I4" s="1"/>
  <c r="H7"/>
  <c r="H10"/>
  <c r="I10" s="1"/>
  <c r="H18"/>
  <c r="I18" s="1"/>
  <c r="H13"/>
  <c r="I13" s="1"/>
  <c r="H8"/>
  <c r="I20" l="1"/>
</calcChain>
</file>

<file path=xl/sharedStrings.xml><?xml version="1.0" encoding="utf-8"?>
<sst xmlns="http://schemas.openxmlformats.org/spreadsheetml/2006/main" count="56" uniqueCount="45">
  <si>
    <t>DESCRIPCIÓN</t>
  </si>
  <si>
    <t>VALOR UNITARIO</t>
  </si>
  <si>
    <t>OBJETO</t>
  </si>
  <si>
    <t xml:space="preserve">Prestación de servicios profesionales para apoyar al ICFES en la construcción y revisión de preguntas de dos formas de prueba para los módulos de Comunicación jurídica, Gestión del conflicto e Investigación jurídica, según la distribución balanceada por afirmaciones, evidencias, tareas y niveles de complejidad  establecidos por el ICFES.  </t>
  </si>
  <si>
    <t>Construcción y revisión de 240 preguntas para los 3 módulos de Derecho</t>
  </si>
  <si>
    <t>VALOR IVA</t>
  </si>
  <si>
    <t xml:space="preserve">Prestación de servicios profesionales para apoyar al ICFES en la construcción y revisión de preguntas de dos formas de prueba para los módulos de Producción pecuaria, Producción agrícola y Salud y bienestar animal, según la distribución balanceada por afirmaciones, evidencias, tareas y niveles de complejidad  establecidos por el ICFES.  </t>
  </si>
  <si>
    <t>Construcción y revisión de 240 preguntas para los 3 módulos de Ciencias agropecuarias</t>
  </si>
  <si>
    <t xml:space="preserve">Prestación de servicios profesionales para apoyar al ICFES en la construcción y revisión de preguntas de dos formas de prueba para el módulo de Fundamentación en diagnóstico y tratamiento médicos, según la distribución balanceada por afirmaciones, evidencias, tareas y niveles de complejidad  establecidos por el ICFES.  </t>
  </si>
  <si>
    <t xml:space="preserve">Prestación de servicios profesionales para apoyar al ICFES en la construcción y revisión de preguntas de dos formas de prueba para el módulo de Análisis económico, según la distribución balanceada por afirmaciones, evidencias, tareas y niveles de complejidad  establecidos por el ICFES.  </t>
  </si>
  <si>
    <t>Construcción y revisión de 120 preguntas para el módulo de Fundamentación en diagnóstico y tratamiento médicos</t>
  </si>
  <si>
    <t>Construcción y revisión de 80 preguntas para el módulo de Análisis económico</t>
  </si>
  <si>
    <t xml:space="preserve">Prestación de servicios profesionales para apoyar al ICFES en la construcción y revisión de preguntas de dos formas de prueba para el módulo de Generación de artefactos, según la distribución balanceada por afirmaciones, evidencias, tareas y niveles de complejidad  establecidos por el ICFES.  </t>
  </si>
  <si>
    <t>Construcción y revisión de 80 preguntas para el módulo de Generación de artefactos</t>
  </si>
  <si>
    <t xml:space="preserve">Prestación de servicios profesionales para apoyar al ICFES en la construcción y revisión de preguntas de dos formas de prueba para el módulo de Procesos comunicativos, según la distribución balanceada por afirmaciones, evidencias, tareas y niveles de complejidad  establecidos por el ICFES.  </t>
  </si>
  <si>
    <t>Construcción y revisión de 80 preguntas para el módulo de Procesos comunicativos</t>
  </si>
  <si>
    <t xml:space="preserve">Prestación de servicios profesionales para apoyar al ICFES en la construcción y revisión de preguntas de dos formas de prueba para el módulo de Análisis de problemáticas psicológicas, según la distribución balanceada por afirmaciones, evidencias, tareas y niveles de complejidad  establecidos por el ICFES.  </t>
  </si>
  <si>
    <t>Construcción y revisión de 80 preguntas para el módulo de Análisis de problemáticas psicológicas</t>
  </si>
  <si>
    <t xml:space="preserve">Prestación de servicios profesionales para apoyar al ICFES en la construcción y revisión de preguntas de dos formas de prueba para el módulo de Intervención en procesos Sociales, según la distribución balanceada por afirmaciones, evidencias, tareas y niveles de complejidad  establecidos por el ICFES.  </t>
  </si>
  <si>
    <t>Construcción y revisión de 80 preguntas para el módulo de Intervención en procesos Sociales</t>
  </si>
  <si>
    <t>Construcción y revisión de 80 preguntas para el módulo de Estudio proyectual</t>
  </si>
  <si>
    <t>Construcción de 2 ejercicios prácticos de proyecto de arquitectura</t>
  </si>
  <si>
    <t>Desempaque, organización y calificación de los ejercicios prácticos</t>
  </si>
  <si>
    <t>DESEMPAQUE Y ORGANIZACIÓN</t>
  </si>
  <si>
    <t>DOBLE CALIFICACIÓN</t>
  </si>
  <si>
    <t xml:space="preserve">Prestación de servicios profesionales para apoyar al ICFES en la construcción y revisión de preguntas de dos formas de prueba para el módulo de Cuidado de enfermería en los ámbitos clínico y comunitario, según la distribución balanceada por afirmaciones, evidencias, tareas y niveles de complejidad  establecidos por el ICFES.  </t>
  </si>
  <si>
    <t>Construcción y revisión de 80 preguntas para el módulo de Cuidado de enfermería en los ámbitos clínico y comunitario</t>
  </si>
  <si>
    <t xml:space="preserve">Prestación de servicios profesionales para apoyar al ICFES en la construcción y revisión de preguntas de dos formas de prueba para el módulo de Diagnóstico y tratamiento en salud oral, según la distribución balanceada por afirmaciones, evidencias, tareas y niveles de complejidad  establecidos por el ICFES.  </t>
  </si>
  <si>
    <t>Construcción y revisión de 80 preguntas para el módulo de Diagnóstico y tratamiento en salud oral</t>
  </si>
  <si>
    <t xml:space="preserve">Prestación de servicios profesionales para apoyar al ICFES en la construcción y revisión de preguntas de dos formas de prueba para el módulo de Información y control contable, según la distribución balanceada por afirmaciones, evidencias, tareas y niveles de complejidad  establecidos por el ICFES.  </t>
  </si>
  <si>
    <t>Construcción y revisión de 80 preguntas para el módulo de Información y control contable</t>
  </si>
  <si>
    <t>CONSTRUCCIÓN EJERCICIO PRÁCTICO</t>
  </si>
  <si>
    <t>CANTIDAD DE PREGUNTAS A CONSTRUIR (aplica para todos excepto 9B) O PROYECTOS A CALIFICAR (solo aplica para 9B)</t>
  </si>
  <si>
    <r>
      <rPr>
        <b/>
        <sz val="11"/>
        <color theme="1"/>
        <rFont val="Calibri"/>
        <family val="2"/>
        <scheme val="minor"/>
      </rPr>
      <t>9A.</t>
    </r>
    <r>
      <rPr>
        <sz val="11"/>
        <color theme="1"/>
        <rFont val="Calibri"/>
        <family val="2"/>
        <scheme val="minor"/>
      </rPr>
      <t xml:space="preserve">Prestación de servicios profesionales para apoyar al ICFES en la construcción y revisión de preguntas de dos formas de prueba para el módulo de Estudio proyectual, según la distribución balanceada por afirmaciones, evidencias, tareas y niveles de complejidad  establecidos por el ICFES.  Construcción de 2 ejercicios prácticos de proyecto de arquitectura. </t>
    </r>
  </si>
  <si>
    <r>
      <rPr>
        <b/>
        <sz val="11"/>
        <color theme="1"/>
        <rFont val="Calibri"/>
        <family val="2"/>
        <scheme val="minor"/>
      </rPr>
      <t>9B.</t>
    </r>
    <r>
      <rPr>
        <sz val="11"/>
        <color theme="1"/>
        <rFont val="Calibri"/>
        <family val="2"/>
        <scheme val="minor"/>
      </rPr>
      <t>Prestar los servicios profesionales para realizar el desempaque, organización y calificación de los ejercicios prácticos que presentarán los estudiantes de Arquitectura en las pruebas SABER PRO de 2014.</t>
    </r>
  </si>
  <si>
    <t>VALOR TOTAL ANTES DE IVA</t>
  </si>
  <si>
    <t>COMPONENTE</t>
  </si>
  <si>
    <t>SERVICIOS INCLUIDOS</t>
  </si>
  <si>
    <t>CONSTRUCCIÓN,REVISIÓN, COORDINACIÓN Y LOGÍSTICA DEL PROCESO DE CONSTRUCCIÓN</t>
  </si>
  <si>
    <t>VALOR TOTAL POR COMPONENTE</t>
  </si>
  <si>
    <t>TOTAL OFERTA</t>
  </si>
  <si>
    <t>LÍMITE POR PRESUPUESTO OFICIAL</t>
  </si>
  <si>
    <t>9A</t>
  </si>
  <si>
    <t>9B</t>
  </si>
  <si>
    <t>FORMATO  3 -  OFERTA ECONÓMICA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</si>
</sst>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(&quot;$&quot;\ * #,##0.00_);_(&quot;$&quot;\ * \(#,##0.00\);_(&quot;$&quot;\ 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/>
    </xf>
    <xf numFmtId="164" fontId="0" fillId="0" borderId="0" xfId="4" applyFont="1" applyAlignment="1">
      <alignment horizontal="left"/>
    </xf>
    <xf numFmtId="164" fontId="0" fillId="0" borderId="1" xfId="4" applyFont="1" applyFill="1" applyBorder="1" applyAlignment="1">
      <alignment horizontal="left" vertical="center"/>
    </xf>
    <xf numFmtId="164" fontId="4" fillId="0" borderId="3" xfId="4" applyFont="1" applyBorder="1" applyAlignment="1">
      <alignment horizontal="left"/>
    </xf>
    <xf numFmtId="164" fontId="6" fillId="2" borderId="1" xfId="4" applyNumberFormat="1" applyFont="1" applyFill="1" applyBorder="1" applyAlignment="1">
      <alignment horizontal="center" vertical="center" wrapText="1"/>
    </xf>
    <xf numFmtId="164" fontId="0" fillId="0" borderId="1" xfId="4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164" fontId="0" fillId="3" borderId="1" xfId="4" applyNumberFormat="1" applyFont="1" applyFill="1" applyBorder="1" applyAlignment="1">
      <alignment horizontal="left" vertical="center"/>
    </xf>
    <xf numFmtId="164" fontId="0" fillId="4" borderId="1" xfId="4" applyNumberFormat="1" applyFont="1" applyFill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0" fillId="0" borderId="1" xfId="4" applyNumberFormat="1" applyFont="1" applyFill="1" applyBorder="1" applyAlignment="1">
      <alignment horizontal="left" vertical="center"/>
    </xf>
    <xf numFmtId="3" fontId="7" fillId="0" borderId="0" xfId="0" applyNumberFormat="1" applyFont="1"/>
    <xf numFmtId="164" fontId="0" fillId="5" borderId="1" xfId="4" applyNumberFormat="1" applyFont="1" applyFill="1" applyBorder="1" applyAlignment="1">
      <alignment horizontal="left" vertical="center"/>
    </xf>
    <xf numFmtId="0" fontId="0" fillId="5" borderId="2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center" vertical="center" wrapText="1"/>
    </xf>
    <xf numFmtId="164" fontId="4" fillId="0" borderId="0" xfId="4" applyFont="1" applyBorder="1" applyAlignment="1">
      <alignment horizontal="left"/>
    </xf>
    <xf numFmtId="164" fontId="0" fillId="5" borderId="1" xfId="4" applyFont="1" applyFill="1" applyBorder="1" applyAlignment="1">
      <alignment horizontal="left" vertical="center"/>
    </xf>
    <xf numFmtId="164" fontId="0" fillId="5" borderId="1" xfId="4" applyFont="1" applyFill="1" applyBorder="1" applyAlignment="1">
      <alignment horizontal="left"/>
    </xf>
    <xf numFmtId="164" fontId="4" fillId="0" borderId="5" xfId="4" applyFont="1" applyBorder="1" applyAlignment="1">
      <alignment horizontal="center"/>
    </xf>
    <xf numFmtId="164" fontId="4" fillId="0" borderId="7" xfId="4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5" borderId="1" xfId="4" applyFont="1" applyFill="1" applyBorder="1" applyAlignment="1">
      <alignment horizontal="center" vertical="center"/>
    </xf>
    <xf numFmtId="164" fontId="0" fillId="0" borderId="6" xfId="4" applyFont="1" applyFill="1" applyBorder="1" applyAlignment="1">
      <alignment horizontal="center" vertical="center"/>
    </xf>
    <xf numFmtId="164" fontId="0" fillId="0" borderId="4" xfId="4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Millares 2" xfId="1"/>
    <cellStyle name="Millares 2 2" xfId="2"/>
    <cellStyle name="Moneda" xfId="4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="75" zoomScaleNormal="75" workbookViewId="0">
      <selection activeCell="F4" sqref="F4"/>
    </sheetView>
  </sheetViews>
  <sheetFormatPr baseColWidth="10" defaultRowHeight="15"/>
  <cols>
    <col min="1" max="1" width="15.5703125" style="4" customWidth="1"/>
    <col min="2" max="2" width="59.42578125" style="5" customWidth="1"/>
    <col min="3" max="3" width="40.140625" style="7" customWidth="1"/>
    <col min="4" max="4" width="30.140625" style="5" customWidth="1"/>
    <col min="5" max="5" width="26.42578125" style="4" customWidth="1"/>
    <col min="6" max="6" width="20.85546875" style="9" customWidth="1"/>
    <col min="7" max="7" width="19.85546875" style="9" customWidth="1"/>
    <col min="8" max="8" width="20.42578125" style="9" customWidth="1"/>
    <col min="9" max="10" width="23.42578125" style="9" customWidth="1"/>
    <col min="11" max="16384" width="11.42578125" style="5"/>
  </cols>
  <sheetData>
    <row r="1" spans="1:11" ht="18.75">
      <c r="C1" s="43" t="s">
        <v>44</v>
      </c>
      <c r="D1" s="43"/>
      <c r="E1" s="43"/>
      <c r="F1" s="43"/>
      <c r="G1" s="43"/>
      <c r="H1" s="43"/>
    </row>
    <row r="3" spans="1:11" s="8" customFormat="1" ht="85.5" customHeight="1">
      <c r="A3" s="14" t="s">
        <v>36</v>
      </c>
      <c r="B3" s="14" t="s">
        <v>2</v>
      </c>
      <c r="C3" s="14" t="s">
        <v>0</v>
      </c>
      <c r="D3" s="14" t="s">
        <v>37</v>
      </c>
      <c r="E3" s="14" t="s">
        <v>32</v>
      </c>
      <c r="F3" s="12" t="s">
        <v>1</v>
      </c>
      <c r="G3" s="12" t="s">
        <v>35</v>
      </c>
      <c r="H3" s="12" t="s">
        <v>5</v>
      </c>
      <c r="I3" s="12" t="s">
        <v>39</v>
      </c>
      <c r="J3" s="12" t="s">
        <v>41</v>
      </c>
    </row>
    <row r="4" spans="1:11" ht="90">
      <c r="A4" s="15">
        <v>1</v>
      </c>
      <c r="B4" s="16" t="s">
        <v>3</v>
      </c>
      <c r="C4" s="17" t="s">
        <v>4</v>
      </c>
      <c r="D4" s="16" t="s">
        <v>38</v>
      </c>
      <c r="E4" s="18">
        <v>240</v>
      </c>
      <c r="F4" s="19"/>
      <c r="G4" s="20">
        <f>+F4*E4</f>
        <v>0</v>
      </c>
      <c r="H4" s="20">
        <f>+G4*0.16</f>
        <v>0</v>
      </c>
      <c r="I4" s="20">
        <f>+G4+H4</f>
        <v>0</v>
      </c>
      <c r="J4" s="29">
        <v>102209270.40000001</v>
      </c>
    </row>
    <row r="5" spans="1:11" ht="90">
      <c r="A5" s="21">
        <v>2</v>
      </c>
      <c r="B5" s="6" t="s">
        <v>6</v>
      </c>
      <c r="C5" s="3" t="s">
        <v>7</v>
      </c>
      <c r="D5" s="6" t="s">
        <v>38</v>
      </c>
      <c r="E5" s="2">
        <v>240</v>
      </c>
      <c r="F5" s="19"/>
      <c r="G5" s="22">
        <f t="shared" ref="G5:G18" si="0">+F5*E5</f>
        <v>0</v>
      </c>
      <c r="H5" s="22">
        <f t="shared" ref="H5:H18" si="1">+G5*0.16</f>
        <v>0</v>
      </c>
      <c r="I5" s="22">
        <f t="shared" ref="I5:I18" si="2">+G5+H5</f>
        <v>0</v>
      </c>
      <c r="J5" s="10">
        <v>102209270.40000001</v>
      </c>
    </row>
    <row r="6" spans="1:11" ht="90">
      <c r="A6" s="15">
        <v>3</v>
      </c>
      <c r="B6" s="16" t="s">
        <v>8</v>
      </c>
      <c r="C6" s="17" t="s">
        <v>10</v>
      </c>
      <c r="D6" s="16" t="s">
        <v>38</v>
      </c>
      <c r="E6" s="18">
        <v>120</v>
      </c>
      <c r="F6" s="19"/>
      <c r="G6" s="20">
        <f t="shared" si="0"/>
        <v>0</v>
      </c>
      <c r="H6" s="20">
        <f t="shared" si="1"/>
        <v>0</v>
      </c>
      <c r="I6" s="20">
        <f t="shared" si="2"/>
        <v>0</v>
      </c>
      <c r="J6" s="29">
        <v>51104635.200000003</v>
      </c>
    </row>
    <row r="7" spans="1:11" ht="75">
      <c r="A7" s="21">
        <v>4</v>
      </c>
      <c r="B7" s="6" t="s">
        <v>9</v>
      </c>
      <c r="C7" s="3" t="s">
        <v>11</v>
      </c>
      <c r="D7" s="6" t="s">
        <v>38</v>
      </c>
      <c r="E7" s="2">
        <v>80</v>
      </c>
      <c r="F7" s="19"/>
      <c r="G7" s="22">
        <f t="shared" si="0"/>
        <v>0</v>
      </c>
      <c r="H7" s="22">
        <f t="shared" si="1"/>
        <v>0</v>
      </c>
      <c r="I7" s="22">
        <f t="shared" si="2"/>
        <v>0</v>
      </c>
      <c r="J7" s="10">
        <v>34069756.799999997</v>
      </c>
    </row>
    <row r="8" spans="1:11" ht="75">
      <c r="A8" s="15">
        <v>5</v>
      </c>
      <c r="B8" s="16" t="s">
        <v>12</v>
      </c>
      <c r="C8" s="17" t="s">
        <v>13</v>
      </c>
      <c r="D8" s="16" t="s">
        <v>38</v>
      </c>
      <c r="E8" s="18">
        <v>80</v>
      </c>
      <c r="F8" s="19"/>
      <c r="G8" s="20">
        <f t="shared" si="0"/>
        <v>0</v>
      </c>
      <c r="H8" s="20">
        <f t="shared" si="1"/>
        <v>0</v>
      </c>
      <c r="I8" s="20">
        <f t="shared" si="2"/>
        <v>0</v>
      </c>
      <c r="J8" s="29">
        <v>34069756.799999997</v>
      </c>
    </row>
    <row r="9" spans="1:11" ht="75">
      <c r="A9" s="21">
        <v>6</v>
      </c>
      <c r="B9" s="6" t="s">
        <v>14</v>
      </c>
      <c r="C9" s="3" t="s">
        <v>15</v>
      </c>
      <c r="D9" s="6" t="s">
        <v>38</v>
      </c>
      <c r="E9" s="2">
        <v>80</v>
      </c>
      <c r="F9" s="19"/>
      <c r="G9" s="22">
        <f t="shared" si="0"/>
        <v>0</v>
      </c>
      <c r="H9" s="22">
        <f t="shared" si="1"/>
        <v>0</v>
      </c>
      <c r="I9" s="22">
        <f t="shared" si="2"/>
        <v>0</v>
      </c>
      <c r="J9" s="13">
        <v>34069756.799999997</v>
      </c>
    </row>
    <row r="10" spans="1:11" ht="75">
      <c r="A10" s="15">
        <v>7</v>
      </c>
      <c r="B10" s="16" t="s">
        <v>16</v>
      </c>
      <c r="C10" s="17" t="s">
        <v>17</v>
      </c>
      <c r="D10" s="16" t="s">
        <v>38</v>
      </c>
      <c r="E10" s="18">
        <v>80</v>
      </c>
      <c r="F10" s="19"/>
      <c r="G10" s="20">
        <f t="shared" si="0"/>
        <v>0</v>
      </c>
      <c r="H10" s="20">
        <f t="shared" si="1"/>
        <v>0</v>
      </c>
      <c r="I10" s="20">
        <f t="shared" si="2"/>
        <v>0</v>
      </c>
      <c r="J10" s="30">
        <v>34069756.799999997</v>
      </c>
    </row>
    <row r="11" spans="1:11" ht="75">
      <c r="A11" s="21">
        <v>8</v>
      </c>
      <c r="B11" s="6" t="s">
        <v>18</v>
      </c>
      <c r="C11" s="3" t="s">
        <v>19</v>
      </c>
      <c r="D11" s="6" t="s">
        <v>38</v>
      </c>
      <c r="E11" s="2">
        <v>80</v>
      </c>
      <c r="F11" s="19"/>
      <c r="G11" s="22">
        <f t="shared" si="0"/>
        <v>0</v>
      </c>
      <c r="H11" s="22">
        <f t="shared" si="1"/>
        <v>0</v>
      </c>
      <c r="I11" s="22">
        <f t="shared" si="2"/>
        <v>0</v>
      </c>
      <c r="J11" s="13">
        <v>34069756.799999997</v>
      </c>
    </row>
    <row r="12" spans="1:11" ht="130.5" customHeight="1">
      <c r="A12" s="33" t="s">
        <v>42</v>
      </c>
      <c r="B12" s="35" t="s">
        <v>33</v>
      </c>
      <c r="C12" s="17" t="s">
        <v>20</v>
      </c>
      <c r="D12" s="16" t="s">
        <v>38</v>
      </c>
      <c r="E12" s="18">
        <v>80</v>
      </c>
      <c r="F12" s="19"/>
      <c r="G12" s="20">
        <f t="shared" si="0"/>
        <v>0</v>
      </c>
      <c r="H12" s="20">
        <f t="shared" si="1"/>
        <v>0</v>
      </c>
      <c r="I12" s="20">
        <f t="shared" si="2"/>
        <v>0</v>
      </c>
      <c r="J12" s="40">
        <f>41078477</f>
        <v>41078477</v>
      </c>
      <c r="K12" s="23"/>
    </row>
    <row r="13" spans="1:11" ht="51.75" customHeight="1">
      <c r="A13" s="34"/>
      <c r="B13" s="36"/>
      <c r="C13" s="25" t="s">
        <v>21</v>
      </c>
      <c r="D13" s="26" t="s">
        <v>31</v>
      </c>
      <c r="E13" s="27">
        <v>2</v>
      </c>
      <c r="F13" s="19"/>
      <c r="G13" s="24">
        <f t="shared" si="0"/>
        <v>0</v>
      </c>
      <c r="H13" s="24">
        <f t="shared" si="1"/>
        <v>0</v>
      </c>
      <c r="I13" s="24">
        <f t="shared" si="2"/>
        <v>0</v>
      </c>
      <c r="J13" s="40"/>
      <c r="K13" s="23"/>
    </row>
    <row r="14" spans="1:11" ht="102.75" customHeight="1">
      <c r="A14" s="39" t="s">
        <v>43</v>
      </c>
      <c r="B14" s="37" t="s">
        <v>34</v>
      </c>
      <c r="C14" s="37" t="s">
        <v>22</v>
      </c>
      <c r="D14" s="6" t="s">
        <v>23</v>
      </c>
      <c r="E14" s="1">
        <v>2456</v>
      </c>
      <c r="F14" s="19"/>
      <c r="G14" s="22">
        <f t="shared" si="0"/>
        <v>0</v>
      </c>
      <c r="H14" s="22">
        <f t="shared" si="1"/>
        <v>0</v>
      </c>
      <c r="I14" s="22">
        <f t="shared" si="2"/>
        <v>0</v>
      </c>
      <c r="J14" s="41">
        <v>78154950</v>
      </c>
    </row>
    <row r="15" spans="1:11" ht="34.5" customHeight="1">
      <c r="A15" s="39"/>
      <c r="B15" s="38"/>
      <c r="C15" s="38"/>
      <c r="D15" s="6" t="s">
        <v>24</v>
      </c>
      <c r="E15" s="1">
        <f>+E14*2</f>
        <v>4912</v>
      </c>
      <c r="F15" s="19"/>
      <c r="G15" s="22">
        <f t="shared" si="0"/>
        <v>0</v>
      </c>
      <c r="H15" s="22">
        <f t="shared" si="1"/>
        <v>0</v>
      </c>
      <c r="I15" s="22">
        <f t="shared" si="2"/>
        <v>0</v>
      </c>
      <c r="J15" s="42"/>
    </row>
    <row r="16" spans="1:11" ht="90">
      <c r="A16" s="15">
        <v>10</v>
      </c>
      <c r="B16" s="16" t="s">
        <v>25</v>
      </c>
      <c r="C16" s="17" t="s">
        <v>26</v>
      </c>
      <c r="D16" s="16" t="s">
        <v>38</v>
      </c>
      <c r="E16" s="18">
        <v>80</v>
      </c>
      <c r="F16" s="19"/>
      <c r="G16" s="20">
        <f t="shared" si="0"/>
        <v>0</v>
      </c>
      <c r="H16" s="20">
        <f t="shared" si="1"/>
        <v>0</v>
      </c>
      <c r="I16" s="20">
        <f t="shared" si="2"/>
        <v>0</v>
      </c>
      <c r="J16" s="30">
        <v>34069756.799999997</v>
      </c>
    </row>
    <row r="17" spans="1:10" ht="75">
      <c r="A17" s="21">
        <v>11</v>
      </c>
      <c r="B17" s="6" t="s">
        <v>27</v>
      </c>
      <c r="C17" s="3" t="s">
        <v>28</v>
      </c>
      <c r="D17" s="6" t="s">
        <v>38</v>
      </c>
      <c r="E17" s="2">
        <v>80</v>
      </c>
      <c r="F17" s="19"/>
      <c r="G17" s="22">
        <f t="shared" si="0"/>
        <v>0</v>
      </c>
      <c r="H17" s="22">
        <f t="shared" si="1"/>
        <v>0</v>
      </c>
      <c r="I17" s="22">
        <f t="shared" si="2"/>
        <v>0</v>
      </c>
      <c r="J17" s="13">
        <v>34069756.799999997</v>
      </c>
    </row>
    <row r="18" spans="1:10" ht="75">
      <c r="A18" s="15">
        <v>12</v>
      </c>
      <c r="B18" s="16" t="s">
        <v>29</v>
      </c>
      <c r="C18" s="17" t="s">
        <v>30</v>
      </c>
      <c r="D18" s="16" t="s">
        <v>38</v>
      </c>
      <c r="E18" s="18">
        <v>80</v>
      </c>
      <c r="F18" s="19"/>
      <c r="G18" s="20">
        <f t="shared" si="0"/>
        <v>0</v>
      </c>
      <c r="H18" s="20">
        <f t="shared" si="1"/>
        <v>0</v>
      </c>
      <c r="I18" s="20">
        <f t="shared" si="2"/>
        <v>0</v>
      </c>
      <c r="J18" s="30">
        <v>34069756.799999997</v>
      </c>
    </row>
    <row r="19" spans="1:10" ht="7.5" customHeight="1" thickBot="1"/>
    <row r="20" spans="1:10" ht="38.25" customHeight="1" thickBot="1">
      <c r="G20" s="31" t="s">
        <v>40</v>
      </c>
      <c r="H20" s="32"/>
      <c r="I20" s="11">
        <f>+SUM('ANEXO ECONÓMICO'!$I$4:$I$18)</f>
        <v>0</v>
      </c>
      <c r="J20" s="28"/>
    </row>
  </sheetData>
  <mergeCells count="9">
    <mergeCell ref="J12:J13"/>
    <mergeCell ref="J14:J15"/>
    <mergeCell ref="C1:H1"/>
    <mergeCell ref="G20:H20"/>
    <mergeCell ref="A12:A13"/>
    <mergeCell ref="B12:B13"/>
    <mergeCell ref="B14:B15"/>
    <mergeCell ref="C14:C15"/>
    <mergeCell ref="A14:A1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ECONÓMICO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nrozo</dc:creator>
  <cp:lastModifiedBy>cramirez</cp:lastModifiedBy>
  <dcterms:created xsi:type="dcterms:W3CDTF">2014-01-23T15:18:40Z</dcterms:created>
  <dcterms:modified xsi:type="dcterms:W3CDTF">2014-03-07T22:10:44Z</dcterms:modified>
</cp:coreProperties>
</file>