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5195" windowHeight="8445" activeTab="2"/>
  </bookViews>
  <sheets>
    <sheet name="REQUISITOS TECNICOS" sheetId="2" r:id="rId1"/>
    <sheet name="RESUMEN OFERTAS" sheetId="3" r:id="rId2"/>
    <sheet name="CALIFICACIÓN" sheetId="4" r:id="rId3"/>
  </sheets>
  <definedNames>
    <definedName name="_Toc320106375" localSheetId="0">'REQUISITOS TECNICOS'!#REF!</definedName>
    <definedName name="_Toc327536293" localSheetId="0">'REQUISITOS TECNICOS'!#REF!</definedName>
    <definedName name="_xlnm.Print_Titles" localSheetId="0">'REQUISITOS TECNICOS'!$1:$4</definedName>
  </definedNames>
  <calcPr calcId="124519"/>
</workbook>
</file>

<file path=xl/calcChain.xml><?xml version="1.0" encoding="utf-8"?>
<calcChain xmlns="http://schemas.openxmlformats.org/spreadsheetml/2006/main">
  <c r="F10" i="4"/>
  <c r="E10"/>
  <c r="D11" i="3"/>
  <c r="D13" s="1"/>
  <c r="D14" s="1"/>
  <c r="C11"/>
  <c r="C13" s="1"/>
  <c r="D6"/>
  <c r="D7" s="1"/>
  <c r="C6"/>
  <c r="C7" s="1"/>
  <c r="C8" l="1"/>
  <c r="C14" s="1"/>
</calcChain>
</file>

<file path=xl/sharedStrings.xml><?xml version="1.0" encoding="utf-8"?>
<sst xmlns="http://schemas.openxmlformats.org/spreadsheetml/2006/main" count="68" uniqueCount="59">
  <si>
    <t>REQUISITOS</t>
  </si>
  <si>
    <t>PROPONENTES</t>
  </si>
  <si>
    <t xml:space="preserve">EXPERIENCIA GENERAL MÍNIMA REQUERIDA </t>
  </si>
  <si>
    <r>
      <t>Objeto:</t>
    </r>
    <r>
      <rPr>
        <sz val="10"/>
        <rFont val="Calibri"/>
        <family val="2"/>
      </rPr>
      <t xml:space="preserve"> Seleccionar la oferta más favorable para celebrar un contrato de prestación de servicios de aseo, limpieza y desinfección necesarios para la conservación y preservación de los bienes muebles e inmuebles del ICFES, al igual que los servicios de cafetería para brindar el apoyo necesario que contribuya al cumplimento de las funciones institucionales, incluyendo el suministro de los insumos requeridos para el aseo y el servicio de cafetería, todo lo cual es fundamental para el adecuado y óptimo funcionamiento del ICFES</t>
    </r>
  </si>
  <si>
    <t xml:space="preserve">                         INFORME DE VERIFICACIÓN DE LAS CONDICIONES RELATIVAS A LA CAPACIDAD TÉCNICA (REQUISITOS HABILITANTES) 
PROCESO DE SELECCIÓN ICFES-CP- 006-2013</t>
  </si>
  <si>
    <t>CONSERJES INMOBILIARIOS</t>
  </si>
  <si>
    <t>GRUPO Y ESTRATEGIA</t>
  </si>
  <si>
    <t>El Proponente, debe contar con la experiencia mínima y especifica que a continuación se describe, así: MINIMA: Las empresas interesadas en presentar propuestas deberán cumplir con una experiencia general mínima (objeto social) de cinco (05) años en la prestación del servicio de aseo y cafetería, acreditada con el Certificado de Existencia y Representación Legal</t>
  </si>
  <si>
    <t>ESPECIFICA:
Objeto de la experiencia requerida
Haber ejecutado como mínimo tres (3) contratos cuyo objeto haya sido prestar servicios de aseo, limpieza y desinfección y cafetería, incluyendo el suministro de los insumos requeridos para el aseo y el servicio de cafetería.
Valor de los contratos
El valor ejecutado de cada contrato debe ser igual o superior al 100% del Presupuesto oficial estimado para este proceso de selección.
Fecha de iniciación
Dichos contratos deberán haberse iniciado a partir del 1 de Enero de 2008.</t>
  </si>
  <si>
    <t>Deben presentarse tres (3) certificaciones de contratos que contengan como minimo la siguiente informacion:
„h Nombre de la Entidad contratante y telefono.
„h Nombre del contratista certificado
„h Objeto del contrato: En el cual se especifique que se presto servicios de aseo, limpieza y desinfeccion y cafeteria, incluyendo el suministro de los insumos requeridos para el aseo y el servicio de cafeteria
„h Para los contratos en asociacion, debe indicarse la especificacion del porcentaje de participacion
„h Nombre y cargo de quien certifica
„h Firma del funcionario competente para certificar
„h Valor del contrato.
„h Calificacion del contratista como satisfactorio, bueno, excelente o terminos similares</t>
  </si>
  <si>
    <t>OFERTA TÉCNICA</t>
  </si>
  <si>
    <t>CARTA DE COMPROMISO DE CUMPLIMIENTO DE LAS ESPECIFICACIONES TÉCNICAS MÍNIMAS REQUERIDAS</t>
  </si>
  <si>
    <t>1.</t>
  </si>
  <si>
    <t>El proponente deberá allegar una carta de compromiso debidamente suscrita por el Representante Legal, en la que manifiesta conocer y estar en capacidad de cumplir con todos los requisitos descritos en el Anexo 1- Anexo Técnico. Dichos anexos forman parte integral del presente pliego.</t>
  </si>
  <si>
    <t>SALUD OCUPACIONAL Y ESTRUCTURA ORGANIZACIONAL</t>
  </si>
  <si>
    <t>El proponente deberá aportar con la oferta una certificación suscrita por la A.R.L. ó por el Representante Legal, en la que conste: 2.1 La empresa cuenta con un programa de Salud Ocupacional y/o que lo está implementando, el cual debe estar enfocado al riesgo correspondiente al objeto del presente proceso de selección 2.2 La estructura organizacional de la empresa indicando funciones y sistema de supervisión para el presente proceso de selección</t>
  </si>
  <si>
    <t>GESTIÓN AMBIENTAL</t>
  </si>
  <si>
    <t>3.</t>
  </si>
  <si>
    <t>El proponente deberá aportar con la oferta Plan de Gestión Ambiental, de conformidad con políticas de gestión ambiental establecida por el Ministerio de la Salud y Protección Social para la conservación del medio ambiente. El plan de gestión ambiental debe contener los siguientes aspectos: 3.1 MANEJO SEGURO Y ALMACENAMIENTO DE MATERIALES, INSUMOS Y PRODUCTOS QUÍMICOS PELIGROSOS: Deberá describir como realizará el programa para almacenar y manejar los materiales, insumos y productos químicos acorde a las recomendaciones de las fichas de seguridad y recomendaciones de los fabricantes, teniendo precaución con las sustancias tóoxicas, radioactivas, inflamables, explosivas o contaminantes del medio ambiente 3.2 GESTIÓN INTEGRAL DE RESIDUOS SÓLIDOS Y LÍQUIDOS: Deberá describir como realizará un programa de separación en la fuente, con el fin de reducir, reutilizar o reciclar los materiales susceptibles a ellos.</t>
  </si>
  <si>
    <t>CUMPLE FOLIO 26 Y 27</t>
  </si>
  <si>
    <t>CUMPLE FOLIOS 3 Y 4</t>
  </si>
  <si>
    <t>CUMPLE FOLIOS 119 Y 121 A 131</t>
  </si>
  <si>
    <t>CUMPLE FOLIOS 133 AL 155</t>
  </si>
  <si>
    <t>CUMPLE FOLIOS 145 A 153</t>
  </si>
  <si>
    <t>CUMPLE FOLIOS 36 AL 49. NO SE TIENEN EN CUENTA FOLIOS DEL 6 AL 35</t>
  </si>
  <si>
    <t>CUMPLE FOLIO 52</t>
  </si>
  <si>
    <t>CUMPLE FOLIO 56 al 76</t>
  </si>
  <si>
    <t>CUMPLE FOLIOS 78 AL 111</t>
  </si>
  <si>
    <t>CONCEPTO</t>
  </si>
  <si>
    <t>GYE GRUPO Y ESTRATEGIA SAS</t>
  </si>
  <si>
    <t>SERVICIO DE ASEO Y CAFETERIA (MANO DE OBRA)</t>
  </si>
  <si>
    <t>AIU</t>
  </si>
  <si>
    <t>IVA (16%) SOBRE EL AIU</t>
  </si>
  <si>
    <t>TOTAL MANO DE OBRA</t>
  </si>
  <si>
    <t>ELEMENTOS DE ASEO</t>
  </si>
  <si>
    <t xml:space="preserve">INSUMOS CAFETERÍA </t>
  </si>
  <si>
    <t>SUBTOTAL ASEO Y CAFETERÌA</t>
  </si>
  <si>
    <t>IVA (16% ó 5%) SOBRE ELEMENTOS DE ASEO E INSUMOS DE CAFETERIA (1)</t>
  </si>
  <si>
    <t>TOTAL ELEMENTOS DE ASEO E INSUMOS DE CAFETERÍA</t>
  </si>
  <si>
    <t>TOTAL MENSUAL CONTRATO</t>
  </si>
  <si>
    <t>TOTAL CONTRATO POR 14 MESES</t>
  </si>
  <si>
    <t>FACTOR</t>
  </si>
  <si>
    <t>PUNTAJE</t>
  </si>
  <si>
    <t>1. ECONÓMICO (40 PUNTOS)</t>
  </si>
  <si>
    <t>OFERTA ECONÓMICA</t>
  </si>
  <si>
    <t>2. TÉCNICO (50 PUNTOS)</t>
  </si>
  <si>
    <t>2.1 EXPERIENCIA ADICIONAL A LA MÍNIMA REQUERIDA</t>
  </si>
  <si>
    <t>2.2 EXPERIENCIA ADICIONAL A LA MÍNIMA REQUERIDA RELACIONADA CON AÑOS DE EXPERIENCIA</t>
  </si>
  <si>
    <t>2.3 APOYO A LA INDUSTRIA NACIONAL</t>
  </si>
  <si>
    <t>TOTAL</t>
  </si>
  <si>
    <t xml:space="preserve">                                                CALIFICACIÓN DE CRITERIOS DE EVALUACIÓN PROCESO DE SELECCIÓN ICFES-CP-006-2013</t>
  </si>
  <si>
    <t>ROCÍO GÓMEZ B.</t>
  </si>
  <si>
    <t>Contratista Subdirección de Abastecimiento y Servicios Generales</t>
  </si>
  <si>
    <t xml:space="preserve">                                                RESUMEN OFERTAS ECONÓMICAS PROCESO DE SELECCIÓN ICFES-CP- 006-2013</t>
  </si>
  <si>
    <t>CUMPLE FOLIOS 29 AL 31</t>
  </si>
  <si>
    <t xml:space="preserve">CUMPLE FOLIOS 29 AL 31 </t>
  </si>
  <si>
    <r>
      <t xml:space="preserve">                                                                                 </t>
    </r>
    <r>
      <rPr>
        <i/>
        <sz val="10"/>
        <rFont val="Calibri"/>
        <family val="2"/>
        <scheme val="minor"/>
      </rPr>
      <t>ORIGINAL FIRMADO</t>
    </r>
  </si>
  <si>
    <t xml:space="preserve">                                   ORIGINAL FIRMADO</t>
  </si>
  <si>
    <r>
      <t xml:space="preserve">                               </t>
    </r>
    <r>
      <rPr>
        <i/>
        <sz val="10"/>
        <rFont val="Calibri"/>
        <family val="2"/>
        <scheme val="minor"/>
      </rPr>
      <t>ORIGINAL FIRMADO</t>
    </r>
  </si>
</sst>
</file>

<file path=xl/styles.xml><?xml version="1.0" encoding="utf-8"?>
<styleSheet xmlns="http://schemas.openxmlformats.org/spreadsheetml/2006/main">
  <numFmts count="3">
    <numFmt numFmtId="164" formatCode="_ &quot;$&quot;\ * #,##0.00_ ;_ &quot;$&quot;\ * \-#,##0.00_ ;_ &quot;$&quot;\ * &quot;-&quot;??_ ;_ @_ "/>
    <numFmt numFmtId="165" formatCode="_ &quot;$&quot;\ * #,##0_ ;_ &quot;$&quot;\ * \-#,##0_ ;_ &quot;$&quot;\ * &quot;-&quot;??_ ;_ @_ "/>
    <numFmt numFmtId="166" formatCode="[$$-240A]\ #,##0"/>
  </numFmts>
  <fonts count="14">
    <font>
      <sz val="10"/>
      <name val="Arial"/>
    </font>
    <font>
      <sz val="10"/>
      <name val="Arial"/>
      <family val="2"/>
    </font>
    <font>
      <sz val="8"/>
      <name val="Arial"/>
      <family val="2"/>
    </font>
    <font>
      <sz val="10"/>
      <name val="Calibri"/>
      <family val="2"/>
    </font>
    <font>
      <sz val="1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sz val="10"/>
      <name val="Arial"/>
      <family val="2"/>
    </font>
    <font>
      <b/>
      <sz val="11"/>
      <color indexed="8"/>
      <name val="Arial"/>
      <family val="2"/>
    </font>
    <font>
      <b/>
      <sz val="11"/>
      <name val="Arial"/>
      <family val="2"/>
    </font>
    <font>
      <sz val="11"/>
      <name val="Arial"/>
      <family val="2"/>
    </font>
    <font>
      <sz val="11"/>
      <name val="Calibri"/>
      <family val="2"/>
    </font>
    <font>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8" fillId="0" borderId="0" applyFont="0" applyFill="0" applyBorder="0" applyAlignment="0" applyProtection="0"/>
  </cellStyleXfs>
  <cellXfs count="94">
    <xf numFmtId="0" fontId="0" fillId="0" borderId="0" xfId="0"/>
    <xf numFmtId="0" fontId="4" fillId="0" borderId="0" xfId="0" applyFont="1" applyFill="1" applyBorder="1"/>
    <xf numFmtId="0" fontId="4" fillId="0" borderId="0" xfId="0" applyFont="1"/>
    <xf numFmtId="0" fontId="4" fillId="0" borderId="0" xfId="0" applyFont="1" applyBorder="1"/>
    <xf numFmtId="164" fontId="4" fillId="0" borderId="0" xfId="1" applyFont="1" applyBorder="1"/>
    <xf numFmtId="0" fontId="5" fillId="0" borderId="2" xfId="0" applyFont="1" applyBorder="1" applyAlignment="1">
      <alignment horizontal="center" vertical="center" wrapText="1"/>
    </xf>
    <xf numFmtId="0" fontId="4" fillId="0" borderId="0" xfId="0" applyFont="1" applyFill="1"/>
    <xf numFmtId="0" fontId="5" fillId="2" borderId="0" xfId="0" applyFont="1" applyFill="1" applyBorder="1" applyAlignment="1">
      <alignment horizontal="center" vertical="justify" wrapText="1"/>
    </xf>
    <xf numFmtId="0" fontId="4" fillId="0" borderId="0" xfId="0" applyFont="1" applyBorder="1" applyAlignment="1"/>
    <xf numFmtId="0" fontId="5" fillId="0" borderId="0" xfId="0" applyFont="1" applyBorder="1" applyAlignment="1">
      <alignment horizontal="center"/>
    </xf>
    <xf numFmtId="0" fontId="5" fillId="0" borderId="0" xfId="0" applyFont="1" applyBorder="1" applyAlignment="1">
      <alignment horizontal="left"/>
    </xf>
    <xf numFmtId="0" fontId="4" fillId="0" borderId="0" xfId="0" applyFont="1" applyBorder="1" applyAlignment="1">
      <alignment horizontal="justify"/>
    </xf>
    <xf numFmtId="165" fontId="4" fillId="0" borderId="0" xfId="1" applyNumberFormat="1" applyFont="1"/>
    <xf numFmtId="165" fontId="4" fillId="0" borderId="0" xfId="0" applyNumberFormat="1" applyFont="1" applyFill="1" applyBorder="1"/>
    <xf numFmtId="0" fontId="7" fillId="0" borderId="2" xfId="0" applyFont="1" applyBorder="1" applyAlignment="1">
      <alignment horizontal="center" vertical="center"/>
    </xf>
    <xf numFmtId="0" fontId="0" fillId="0" borderId="0" xfId="0" applyAlignment="1"/>
    <xf numFmtId="0" fontId="5" fillId="0" borderId="0" xfId="0" applyFont="1" applyBorder="1" applyAlignment="1"/>
    <xf numFmtId="0" fontId="6" fillId="0" borderId="1" xfId="0" applyFont="1" applyBorder="1" applyAlignment="1">
      <alignment horizontal="justify" wrapText="1"/>
    </xf>
    <xf numFmtId="0" fontId="4" fillId="0" borderId="0" xfId="0" applyFont="1" applyBorder="1" applyAlignment="1">
      <alignment horizontal="left" vertical="justify" wrapText="1"/>
    </xf>
    <xf numFmtId="0" fontId="7" fillId="0" borderId="3" xfId="0" applyFont="1" applyBorder="1" applyAlignment="1">
      <alignment horizontal="center" vertical="center"/>
    </xf>
    <xf numFmtId="0" fontId="4" fillId="0" borderId="4" xfId="0" applyFont="1" applyBorder="1" applyAlignment="1">
      <alignment horizontal="justify" vertical="center" wrapText="1"/>
    </xf>
    <xf numFmtId="0" fontId="4" fillId="2" borderId="5" xfId="0" applyFont="1" applyFill="1" applyBorder="1" applyAlignment="1">
      <alignment horizontal="center" vertical="center" wrapText="1"/>
    </xf>
    <xf numFmtId="0" fontId="5" fillId="0" borderId="4" xfId="0" applyFont="1" applyBorder="1" applyAlignment="1">
      <alignment horizontal="justify" vertical="center" wrapText="1"/>
    </xf>
    <xf numFmtId="0" fontId="5" fillId="0" borderId="5" xfId="0" applyFont="1" applyFill="1" applyBorder="1" applyAlignment="1">
      <alignment horizontal="center" vertical="center" wrapText="1"/>
    </xf>
    <xf numFmtId="0" fontId="4" fillId="0" borderId="5" xfId="0" applyFont="1" applyBorder="1" applyAlignment="1">
      <alignment horizontal="justify" vertical="center" wrapText="1"/>
    </xf>
    <xf numFmtId="0" fontId="5"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10" fillId="4" borderId="9" xfId="0" applyFont="1" applyFill="1" applyBorder="1" applyAlignment="1">
      <alignment horizontal="center" vertical="center" wrapText="1"/>
    </xf>
    <xf numFmtId="165" fontId="1" fillId="0" borderId="5" xfId="0" applyNumberFormat="1" applyFont="1" applyBorder="1" applyAlignment="1">
      <alignment horizontal="justify" wrapText="1"/>
    </xf>
    <xf numFmtId="166" fontId="11" fillId="0" borderId="5" xfId="0" applyNumberFormat="1" applyFont="1" applyBorder="1" applyAlignment="1">
      <alignment vertical="center"/>
    </xf>
    <xf numFmtId="166" fontId="11" fillId="0" borderId="5" xfId="0" applyNumberFormat="1" applyFont="1" applyFill="1" applyBorder="1"/>
    <xf numFmtId="166" fontId="11" fillId="4" borderId="5" xfId="0" applyNumberFormat="1" applyFont="1" applyFill="1" applyBorder="1"/>
    <xf numFmtId="165" fontId="1" fillId="0" borderId="5" xfId="0" applyNumberFormat="1" applyFont="1" applyFill="1" applyBorder="1" applyAlignment="1">
      <alignment horizontal="justify" wrapText="1"/>
    </xf>
    <xf numFmtId="165" fontId="1" fillId="4" borderId="5" xfId="0" applyNumberFormat="1" applyFont="1" applyFill="1" applyBorder="1" applyAlignment="1">
      <alignment horizontal="justify" wrapText="1"/>
    </xf>
    <xf numFmtId="0" fontId="10" fillId="0" borderId="5" xfId="0" applyFont="1" applyBorder="1" applyAlignment="1">
      <alignment horizontal="center" wrapText="1"/>
    </xf>
    <xf numFmtId="0" fontId="11" fillId="0" borderId="5" xfId="0" applyFont="1" applyBorder="1"/>
    <xf numFmtId="0" fontId="11" fillId="0" borderId="5" xfId="0" applyFont="1" applyBorder="1" applyAlignment="1">
      <alignment horizontal="center"/>
    </xf>
    <xf numFmtId="0" fontId="11" fillId="0" borderId="5" xfId="0" applyFont="1" applyBorder="1" applyAlignment="1">
      <alignment wrapText="1"/>
    </xf>
    <xf numFmtId="0" fontId="10" fillId="0" borderId="2" xfId="0" applyFont="1" applyBorder="1" applyAlignment="1">
      <alignment horizontal="center" vertical="center" wrapText="1"/>
    </xf>
    <xf numFmtId="0" fontId="10" fillId="0" borderId="17" xfId="0" applyFont="1" applyBorder="1" applyAlignment="1">
      <alignment horizontal="center" wrapText="1"/>
    </xf>
    <xf numFmtId="0" fontId="11" fillId="0" borderId="2" xfId="0" applyFont="1" applyBorder="1" applyAlignment="1">
      <alignment vertical="center" wrapText="1"/>
    </xf>
    <xf numFmtId="0" fontId="11" fillId="0" borderId="17"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4" borderId="2" xfId="0" applyFont="1" applyFill="1" applyBorder="1" applyAlignment="1">
      <alignment horizontal="center" vertical="center"/>
    </xf>
    <xf numFmtId="0" fontId="10" fillId="4" borderId="17" xfId="0" applyFont="1" applyFill="1" applyBorder="1" applyAlignment="1">
      <alignment horizontal="center" vertical="center" wrapText="1"/>
    </xf>
    <xf numFmtId="0" fontId="11" fillId="0" borderId="2" xfId="0" applyFont="1" applyBorder="1" applyAlignment="1">
      <alignment horizontal="justify" vertical="center" wrapText="1"/>
    </xf>
    <xf numFmtId="165" fontId="11" fillId="0" borderId="17" xfId="0" applyNumberFormat="1" applyFont="1" applyBorder="1"/>
    <xf numFmtId="0" fontId="11" fillId="0" borderId="2" xfId="0" applyFont="1" applyBorder="1" applyAlignment="1">
      <alignment vertical="center"/>
    </xf>
    <xf numFmtId="3" fontId="11" fillId="0" borderId="17" xfId="2" applyNumberFormat="1" applyFont="1" applyBorder="1"/>
    <xf numFmtId="0" fontId="10" fillId="0" borderId="2" xfId="0" applyFont="1" applyFill="1" applyBorder="1" applyAlignment="1">
      <alignment vertical="center"/>
    </xf>
    <xf numFmtId="3" fontId="11" fillId="0" borderId="17" xfId="0" applyNumberFormat="1" applyFont="1" applyBorder="1"/>
    <xf numFmtId="0" fontId="10" fillId="4" borderId="2" xfId="0" applyFont="1" applyFill="1" applyBorder="1" applyAlignment="1">
      <alignment vertical="center" wrapText="1"/>
    </xf>
    <xf numFmtId="3" fontId="11" fillId="4" borderId="17" xfId="0" applyNumberFormat="1" applyFont="1" applyFill="1" applyBorder="1"/>
    <xf numFmtId="0" fontId="11" fillId="0" borderId="2" xfId="0" applyFont="1" applyFill="1" applyBorder="1"/>
    <xf numFmtId="0" fontId="11" fillId="0" borderId="2" xfId="0" applyFont="1" applyFill="1" applyBorder="1" applyAlignment="1">
      <alignment horizontal="justify" vertical="center" wrapText="1"/>
    </xf>
    <xf numFmtId="165" fontId="1" fillId="0" borderId="17" xfId="0" applyNumberFormat="1" applyFont="1" applyFill="1" applyBorder="1" applyAlignment="1">
      <alignment horizontal="justify" wrapText="1"/>
    </xf>
    <xf numFmtId="0" fontId="10" fillId="0" borderId="2" xfId="0" applyFont="1" applyFill="1" applyBorder="1" applyAlignment="1">
      <alignment vertical="center" wrapText="1"/>
    </xf>
    <xf numFmtId="165" fontId="1" fillId="4" borderId="17" xfId="0" applyNumberFormat="1" applyFont="1" applyFill="1" applyBorder="1" applyAlignment="1">
      <alignment horizontal="justify" wrapText="1"/>
    </xf>
    <xf numFmtId="0" fontId="10" fillId="4" borderId="26" xfId="0" applyFont="1" applyFill="1" applyBorder="1" applyAlignment="1">
      <alignment vertical="center" wrapText="1"/>
    </xf>
    <xf numFmtId="166" fontId="10" fillId="4" borderId="22" xfId="0" applyNumberFormat="1" applyFont="1" applyFill="1" applyBorder="1" applyAlignment="1">
      <alignment vertical="center"/>
    </xf>
    <xf numFmtId="166" fontId="10" fillId="4" borderId="23" xfId="0" applyNumberFormat="1" applyFont="1" applyFill="1" applyBorder="1" applyAlignment="1">
      <alignment vertical="center"/>
    </xf>
    <xf numFmtId="0" fontId="12" fillId="0" borderId="16"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left" vertical="top" wrapText="1"/>
    </xf>
    <xf numFmtId="0" fontId="0" fillId="0" borderId="0" xfId="0" applyAlignment="1">
      <alignment vertical="top"/>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Alignment="1"/>
    <xf numFmtId="0" fontId="5"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0" xfId="0" applyFont="1" applyBorder="1" applyAlignment="1">
      <alignment horizontal="center"/>
    </xf>
    <xf numFmtId="0" fontId="11" fillId="0" borderId="21" xfId="0" applyFont="1" applyBorder="1" applyAlignment="1">
      <alignment horizontal="center"/>
    </xf>
    <xf numFmtId="0" fontId="13" fillId="0" borderId="0" xfId="0" applyFont="1" applyBorder="1"/>
  </cellXfs>
  <cellStyles count="3">
    <cellStyle name="Moneda" xfId="1" builtinId="4"/>
    <cellStyle name="Normal" xfId="0" builtinId="0"/>
    <cellStyle name="Porcentual" xfId="2" builtinId="5"/>
  </cellStyles>
  <dxfs count="0"/>
  <tableStyles count="0" defaultTableStyle="TableStyleMedium9" defaultPivotStyle="PivotStyleLight16"/>
  <colors>
    <mruColors>
      <color rgb="FFFFFF99"/>
      <color rgb="FFFFFF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220756</xdr:colOff>
      <xdr:row>0</xdr:row>
      <xdr:rowOff>56029</xdr:rowOff>
    </xdr:from>
    <xdr:to>
      <xdr:col>1</xdr:col>
      <xdr:colOff>616324</xdr:colOff>
      <xdr:row>0</xdr:row>
      <xdr:rowOff>515471</xdr:rowOff>
    </xdr:to>
    <xdr:pic>
      <xdr:nvPicPr>
        <xdr:cNvPr id="2189"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20756" y="56029"/>
          <a:ext cx="1045509" cy="45944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230282</xdr:colOff>
      <xdr:row>1</xdr:row>
      <xdr:rowOff>8404</xdr:rowOff>
    </xdr:from>
    <xdr:to>
      <xdr:col>1</xdr:col>
      <xdr:colOff>1190625</xdr:colOff>
      <xdr:row>1</xdr:row>
      <xdr:rowOff>323850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92282" y="170329"/>
          <a:ext cx="960343" cy="3154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135032</xdr:colOff>
      <xdr:row>2</xdr:row>
      <xdr:rowOff>46504</xdr:rowOff>
    </xdr:from>
    <xdr:to>
      <xdr:col>1</xdr:col>
      <xdr:colOff>1095375</xdr:colOff>
      <xdr:row>2</xdr:row>
      <xdr:rowOff>361950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97032" y="370354"/>
          <a:ext cx="960343" cy="3154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31"/>
  <sheetViews>
    <sheetView zoomScale="85" zoomScaleNormal="85" zoomScaleSheetLayoutView="100" workbookViewId="0">
      <pane ySplit="4" topLeftCell="A17" activePane="bottomLeft" state="frozen"/>
      <selection pane="bottomLeft" activeCell="C18" sqref="C18"/>
    </sheetView>
  </sheetViews>
  <sheetFormatPr baseColWidth="10" defaultRowHeight="12.75"/>
  <cols>
    <col min="1" max="1" width="5.42578125" style="2" customWidth="1"/>
    <col min="2" max="2" width="71" style="3" customWidth="1"/>
    <col min="3" max="3" width="24.28515625" style="2" customWidth="1"/>
    <col min="4" max="4" width="27.140625" style="2" customWidth="1"/>
    <col min="5" max="5" width="18.140625" style="2" bestFit="1" customWidth="1"/>
    <col min="6" max="6" width="15.28515625" style="2" bestFit="1" customWidth="1"/>
    <col min="7" max="7" width="16.28515625" style="2" customWidth="1"/>
    <col min="8" max="16384" width="11.42578125" style="2"/>
  </cols>
  <sheetData>
    <row r="1" spans="1:9" s="1" customFormat="1" ht="43.5" customHeight="1">
      <c r="A1" s="67" t="s">
        <v>4</v>
      </c>
      <c r="B1" s="68"/>
      <c r="C1" s="68"/>
      <c r="D1" s="69"/>
    </row>
    <row r="2" spans="1:9" s="1" customFormat="1" ht="57" customHeight="1">
      <c r="A2" s="70" t="s">
        <v>3</v>
      </c>
      <c r="B2" s="70"/>
      <c r="C2" s="71"/>
      <c r="D2" s="71"/>
      <c r="E2" s="12"/>
      <c r="G2" s="13"/>
    </row>
    <row r="3" spans="1:9" ht="18" customHeight="1">
      <c r="A3" s="72" t="s">
        <v>0</v>
      </c>
      <c r="B3" s="72"/>
      <c r="C3" s="72" t="s">
        <v>1</v>
      </c>
      <c r="D3" s="72"/>
      <c r="E3" s="12"/>
    </row>
    <row r="4" spans="1:9" ht="20.25" customHeight="1">
      <c r="A4" s="72"/>
      <c r="B4" s="72"/>
      <c r="C4" s="25" t="s">
        <v>5</v>
      </c>
      <c r="D4" s="27" t="s">
        <v>6</v>
      </c>
      <c r="E4" s="4"/>
      <c r="F4" s="3"/>
      <c r="G4" s="3"/>
      <c r="H4" s="3"/>
    </row>
    <row r="5" spans="1:9" ht="24.75" customHeight="1">
      <c r="A5" s="23">
        <v>1</v>
      </c>
      <c r="B5" s="72" t="s">
        <v>2</v>
      </c>
      <c r="C5" s="72"/>
      <c r="D5" s="72"/>
      <c r="E5" s="4"/>
      <c r="F5" s="3"/>
      <c r="G5" s="3"/>
      <c r="H5" s="3"/>
    </row>
    <row r="6" spans="1:9" s="3" customFormat="1" ht="68.25" customHeight="1">
      <c r="A6" s="19"/>
      <c r="B6" s="22" t="s">
        <v>7</v>
      </c>
      <c r="C6" s="26" t="s">
        <v>19</v>
      </c>
      <c r="D6" s="26" t="s">
        <v>23</v>
      </c>
      <c r="E6" s="4"/>
      <c r="F6" s="4"/>
      <c r="G6" s="4"/>
      <c r="H6" s="4"/>
      <c r="I6" s="4"/>
    </row>
    <row r="7" spans="1:9" s="3" customFormat="1" ht="137.25" customHeight="1">
      <c r="A7" s="19"/>
      <c r="B7" s="20" t="s">
        <v>8</v>
      </c>
      <c r="C7" s="21" t="s">
        <v>54</v>
      </c>
      <c r="D7" s="75" t="s">
        <v>24</v>
      </c>
      <c r="E7" s="4"/>
      <c r="F7" s="4"/>
      <c r="G7" s="4"/>
      <c r="H7" s="4"/>
      <c r="I7" s="4"/>
    </row>
    <row r="8" spans="1:9" s="3" customFormat="1" ht="180" customHeight="1">
      <c r="A8" s="14"/>
      <c r="B8" s="17" t="s">
        <v>9</v>
      </c>
      <c r="C8" s="21" t="s">
        <v>55</v>
      </c>
      <c r="D8" s="76"/>
      <c r="F8" s="4"/>
      <c r="G8" s="4"/>
      <c r="H8" s="4"/>
      <c r="I8" s="4"/>
    </row>
    <row r="9" spans="1:9" s="3" customFormat="1" ht="21" customHeight="1">
      <c r="A9" s="5"/>
      <c r="B9" s="74" t="s">
        <v>10</v>
      </c>
      <c r="C9" s="74"/>
      <c r="D9" s="74"/>
    </row>
    <row r="10" spans="1:9" s="3" customFormat="1" ht="19.5" customHeight="1">
      <c r="A10" s="5" t="s">
        <v>12</v>
      </c>
      <c r="B10" s="77" t="s">
        <v>11</v>
      </c>
      <c r="C10" s="78"/>
      <c r="D10" s="79"/>
    </row>
    <row r="11" spans="1:9" s="3" customFormat="1" ht="55.5" customHeight="1">
      <c r="A11" s="5"/>
      <c r="B11" s="24" t="s">
        <v>13</v>
      </c>
      <c r="C11" s="21" t="s">
        <v>20</v>
      </c>
      <c r="D11" s="26" t="s">
        <v>25</v>
      </c>
    </row>
    <row r="12" spans="1:9" s="3" customFormat="1" ht="21" customHeight="1">
      <c r="A12" s="5">
        <v>2</v>
      </c>
      <c r="B12" s="74" t="s">
        <v>14</v>
      </c>
      <c r="C12" s="74"/>
      <c r="D12" s="74"/>
    </row>
    <row r="13" spans="1:9" s="3" customFormat="1" ht="102" customHeight="1">
      <c r="A13" s="5"/>
      <c r="B13" s="24" t="s">
        <v>15</v>
      </c>
      <c r="C13" s="21" t="s">
        <v>21</v>
      </c>
      <c r="D13" s="26" t="s">
        <v>26</v>
      </c>
    </row>
    <row r="14" spans="1:9" s="3" customFormat="1" ht="24" customHeight="1">
      <c r="A14" s="5" t="s">
        <v>17</v>
      </c>
      <c r="B14" s="74" t="s">
        <v>16</v>
      </c>
      <c r="C14" s="74"/>
      <c r="D14" s="74"/>
    </row>
    <row r="15" spans="1:9" s="3" customFormat="1" ht="156" customHeight="1">
      <c r="A15" s="5"/>
      <c r="B15" s="24" t="s">
        <v>18</v>
      </c>
      <c r="C15" s="21" t="s">
        <v>22</v>
      </c>
      <c r="D15" s="26" t="s">
        <v>27</v>
      </c>
    </row>
    <row r="16" spans="1:9" s="6" customFormat="1" ht="9.75" customHeight="1">
      <c r="A16" s="7"/>
      <c r="B16" s="7"/>
      <c r="C16" s="18"/>
      <c r="D16" s="18"/>
    </row>
    <row r="17" spans="1:4" s="3" customFormat="1" ht="21.75" customHeight="1">
      <c r="A17" s="8"/>
    </row>
    <row r="18" spans="1:4" s="3" customFormat="1" ht="21.75" customHeight="1">
      <c r="A18" s="8"/>
      <c r="B18" s="3" t="s">
        <v>56</v>
      </c>
      <c r="C18" s="8"/>
    </row>
    <row r="19" spans="1:4" ht="18" customHeight="1">
      <c r="B19" s="63" t="s">
        <v>51</v>
      </c>
      <c r="C19" s="8"/>
      <c r="D19" s="3"/>
    </row>
    <row r="20" spans="1:4" s="3" customFormat="1" ht="17.25" customHeight="1">
      <c r="A20" s="16"/>
      <c r="B20" s="64" t="s">
        <v>52</v>
      </c>
      <c r="C20" s="16"/>
      <c r="D20" s="15"/>
    </row>
    <row r="21" spans="1:4" s="3" customFormat="1" ht="16.5" customHeight="1">
      <c r="A21" s="65"/>
      <c r="B21" s="73"/>
      <c r="C21" s="65"/>
      <c r="D21" s="66"/>
    </row>
    <row r="22" spans="1:4" s="3" customFormat="1" ht="21.75" customHeight="1">
      <c r="A22" s="9"/>
    </row>
    <row r="23" spans="1:4" s="3" customFormat="1" ht="21.75" customHeight="1">
      <c r="A23" s="10"/>
    </row>
    <row r="24" spans="1:4" s="3" customFormat="1">
      <c r="A24" s="11"/>
    </row>
    <row r="25" spans="1:4" s="3" customFormat="1">
      <c r="A25" s="11"/>
    </row>
    <row r="26" spans="1:4" s="3" customFormat="1"/>
    <row r="27" spans="1:4" s="3" customFormat="1"/>
    <row r="28" spans="1:4" s="3" customFormat="1"/>
    <row r="29" spans="1:4" s="3" customFormat="1"/>
    <row r="30" spans="1:4" s="3" customFormat="1"/>
    <row r="31" spans="1:4">
      <c r="B31" s="2"/>
      <c r="C31" s="3"/>
      <c r="D31" s="3"/>
    </row>
  </sheetData>
  <mergeCells count="12">
    <mergeCell ref="C21:D21"/>
    <mergeCell ref="A1:D1"/>
    <mergeCell ref="A2:D2"/>
    <mergeCell ref="A3:B4"/>
    <mergeCell ref="A21:B21"/>
    <mergeCell ref="C3:D3"/>
    <mergeCell ref="B5:D5"/>
    <mergeCell ref="B9:D9"/>
    <mergeCell ref="B12:D12"/>
    <mergeCell ref="B14:D14"/>
    <mergeCell ref="D7:D8"/>
    <mergeCell ref="B10:D10"/>
  </mergeCells>
  <phoneticPr fontId="2" type="noConversion"/>
  <printOptions horizontalCentered="1"/>
  <pageMargins left="0.59055118110236227" right="0.59055118110236227" top="0.56000000000000005" bottom="0.4" header="0" footer="0"/>
  <pageSetup scale="70" orientation="portrait" r:id="rId1"/>
  <headerFooter alignWithMargins="0">
    <oddFooter>Página &amp;P de &amp;N</oddFooter>
  </headerFooter>
  <drawing r:id="rId2"/>
</worksheet>
</file>

<file path=xl/worksheets/sheet2.xml><?xml version="1.0" encoding="utf-8"?>
<worksheet xmlns="http://schemas.openxmlformats.org/spreadsheetml/2006/main" xmlns:r="http://schemas.openxmlformats.org/officeDocument/2006/relationships">
  <dimension ref="B1:D20"/>
  <sheetViews>
    <sheetView topLeftCell="A10" workbookViewId="0">
      <selection activeCell="B30" sqref="B30"/>
    </sheetView>
  </sheetViews>
  <sheetFormatPr baseColWidth="10" defaultRowHeight="12.75"/>
  <cols>
    <col min="2" max="2" width="45.85546875" customWidth="1"/>
    <col min="3" max="3" width="17.7109375" customWidth="1"/>
    <col min="4" max="4" width="19.42578125" customWidth="1"/>
  </cols>
  <sheetData>
    <row r="1" spans="2:4" ht="13.5" thickBot="1"/>
    <row r="2" spans="2:4" ht="26.25" customHeight="1">
      <c r="B2" s="80" t="s">
        <v>53</v>
      </c>
      <c r="C2" s="81"/>
      <c r="D2" s="82"/>
    </row>
    <row r="3" spans="2:4" ht="76.5" customHeight="1">
      <c r="B3" s="83" t="s">
        <v>3</v>
      </c>
      <c r="C3" s="84"/>
      <c r="D3" s="85"/>
    </row>
    <row r="4" spans="2:4" ht="41.25" customHeight="1">
      <c r="B4" s="45" t="s">
        <v>28</v>
      </c>
      <c r="C4" s="28" t="s">
        <v>5</v>
      </c>
      <c r="D4" s="46" t="s">
        <v>29</v>
      </c>
    </row>
    <row r="5" spans="2:4" ht="39" customHeight="1">
      <c r="B5" s="47" t="s">
        <v>30</v>
      </c>
      <c r="C5" s="29">
        <v>24106500</v>
      </c>
      <c r="D5" s="48">
        <v>24421803</v>
      </c>
    </row>
    <row r="6" spans="2:4" ht="14.25">
      <c r="B6" s="49" t="s">
        <v>31</v>
      </c>
      <c r="C6" s="30">
        <f>+C5*0.1</f>
        <v>2410650</v>
      </c>
      <c r="D6" s="50">
        <f>+D5*0.15</f>
        <v>3663270.4499999997</v>
      </c>
    </row>
    <row r="7" spans="2:4" ht="15">
      <c r="B7" s="51" t="s">
        <v>32</v>
      </c>
      <c r="C7" s="31">
        <f>+C6*0.16</f>
        <v>385704</v>
      </c>
      <c r="D7" s="52">
        <f>+D6*0.16</f>
        <v>586123.272</v>
      </c>
    </row>
    <row r="8" spans="2:4" ht="24" customHeight="1">
      <c r="B8" s="53" t="s">
        <v>33</v>
      </c>
      <c r="C8" s="32">
        <f>+C5+C6+C7</f>
        <v>26902854</v>
      </c>
      <c r="D8" s="54">
        <v>28671196</v>
      </c>
    </row>
    <row r="9" spans="2:4" ht="14.25">
      <c r="B9" s="55" t="s">
        <v>34</v>
      </c>
      <c r="C9" s="33">
        <v>4919155.2968799993</v>
      </c>
      <c r="D9" s="52">
        <v>4320427.2</v>
      </c>
    </row>
    <row r="10" spans="2:4" ht="24.75" customHeight="1">
      <c r="B10" s="56" t="s">
        <v>35</v>
      </c>
      <c r="C10" s="33">
        <v>3882454</v>
      </c>
      <c r="D10" s="52">
        <v>5510442</v>
      </c>
    </row>
    <row r="11" spans="2:4" ht="21.75" customHeight="1">
      <c r="B11" s="56" t="s">
        <v>36</v>
      </c>
      <c r="C11" s="33">
        <f>+C9+C10</f>
        <v>8801609.2968799993</v>
      </c>
      <c r="D11" s="57">
        <f>+D9+D10</f>
        <v>9830869.1999999993</v>
      </c>
    </row>
    <row r="12" spans="2:4" ht="39" customHeight="1">
      <c r="B12" s="58" t="s">
        <v>37</v>
      </c>
      <c r="C12" s="33">
        <v>973953</v>
      </c>
      <c r="D12" s="52">
        <v>1264312</v>
      </c>
    </row>
    <row r="13" spans="2:4" ht="42" customHeight="1">
      <c r="B13" s="53" t="s">
        <v>38</v>
      </c>
      <c r="C13" s="34">
        <f>+C11+C12</f>
        <v>9775562.2968799993</v>
      </c>
      <c r="D13" s="59">
        <f>+D11+D12</f>
        <v>11095181.199999999</v>
      </c>
    </row>
    <row r="14" spans="2:4" ht="21" customHeight="1">
      <c r="B14" s="53" t="s">
        <v>39</v>
      </c>
      <c r="C14" s="34">
        <f>+C8+C13</f>
        <v>36678416.296879999</v>
      </c>
      <c r="D14" s="59">
        <f>+D8+D13</f>
        <v>39766377.200000003</v>
      </c>
    </row>
    <row r="15" spans="2:4" ht="18.75" customHeight="1" thickBot="1">
      <c r="B15" s="60" t="s">
        <v>40</v>
      </c>
      <c r="C15" s="61">
        <v>513497831</v>
      </c>
      <c r="D15" s="62">
        <v>556729284</v>
      </c>
    </row>
    <row r="18" spans="2:2">
      <c r="B18" s="93" t="s">
        <v>57</v>
      </c>
    </row>
    <row r="19" spans="2:2" ht="15">
      <c r="B19" s="63" t="s">
        <v>51</v>
      </c>
    </row>
    <row r="20" spans="2:2">
      <c r="B20" s="64" t="s">
        <v>52</v>
      </c>
    </row>
  </sheetData>
  <mergeCells count="2">
    <mergeCell ref="B2:D2"/>
    <mergeCell ref="B3:D3"/>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B2:F16"/>
  <sheetViews>
    <sheetView tabSelected="1" topLeftCell="A7" workbookViewId="0">
      <selection activeCell="C22" sqref="C22"/>
    </sheetView>
  </sheetViews>
  <sheetFormatPr baseColWidth="10" defaultRowHeight="12.75"/>
  <cols>
    <col min="2" max="2" width="17.85546875" customWidth="1"/>
    <col min="3" max="3" width="44.85546875" customWidth="1"/>
    <col min="5" max="5" width="19.7109375" customWidth="1"/>
    <col min="6" max="6" width="19.5703125" customWidth="1"/>
  </cols>
  <sheetData>
    <row r="2" spans="2:6" ht="13.5" thickBot="1"/>
    <row r="3" spans="2:6" ht="32.25" customHeight="1">
      <c r="B3" s="67" t="s">
        <v>50</v>
      </c>
      <c r="C3" s="68"/>
      <c r="D3" s="68"/>
      <c r="E3" s="68"/>
      <c r="F3" s="69"/>
    </row>
    <row r="4" spans="2:6" ht="60" customHeight="1">
      <c r="B4" s="70" t="s">
        <v>3</v>
      </c>
      <c r="C4" s="70"/>
      <c r="D4" s="70"/>
      <c r="E4" s="70"/>
      <c r="F4" s="70"/>
    </row>
    <row r="5" spans="2:6" ht="39.75" customHeight="1">
      <c r="B5" s="39" t="s">
        <v>41</v>
      </c>
      <c r="C5" s="86" t="s">
        <v>42</v>
      </c>
      <c r="D5" s="87"/>
      <c r="E5" s="35" t="s">
        <v>5</v>
      </c>
      <c r="F5" s="40" t="s">
        <v>29</v>
      </c>
    </row>
    <row r="6" spans="2:6" ht="36" customHeight="1">
      <c r="B6" s="41" t="s">
        <v>43</v>
      </c>
      <c r="C6" s="36" t="s">
        <v>44</v>
      </c>
      <c r="D6" s="37">
        <v>40</v>
      </c>
      <c r="E6" s="37">
        <v>40</v>
      </c>
      <c r="F6" s="42">
        <v>36.89</v>
      </c>
    </row>
    <row r="7" spans="2:6" ht="33.75" customHeight="1">
      <c r="B7" s="88" t="s">
        <v>45</v>
      </c>
      <c r="C7" s="38" t="s">
        <v>46</v>
      </c>
      <c r="D7" s="37">
        <v>30</v>
      </c>
      <c r="E7" s="37">
        <v>30</v>
      </c>
      <c r="F7" s="42">
        <v>30</v>
      </c>
    </row>
    <row r="8" spans="2:6" ht="46.5" customHeight="1">
      <c r="B8" s="89"/>
      <c r="C8" s="38" t="s">
        <v>47</v>
      </c>
      <c r="D8" s="37">
        <v>20</v>
      </c>
      <c r="E8" s="37">
        <v>20</v>
      </c>
      <c r="F8" s="42">
        <v>20</v>
      </c>
    </row>
    <row r="9" spans="2:6" ht="22.5" customHeight="1">
      <c r="B9" s="90"/>
      <c r="C9" s="38" t="s">
        <v>48</v>
      </c>
      <c r="D9" s="37">
        <v>10</v>
      </c>
      <c r="E9" s="37">
        <v>10</v>
      </c>
      <c r="F9" s="42">
        <v>10</v>
      </c>
    </row>
    <row r="10" spans="2:6" ht="15" thickBot="1">
      <c r="B10" s="91" t="s">
        <v>49</v>
      </c>
      <c r="C10" s="92"/>
      <c r="D10" s="43">
        <v>100</v>
      </c>
      <c r="E10" s="43">
        <f>SUM(E6:E9)</f>
        <v>100</v>
      </c>
      <c r="F10" s="44">
        <f>SUM(F6:F9)</f>
        <v>96.89</v>
      </c>
    </row>
    <row r="14" spans="2:6">
      <c r="C14" s="3" t="s">
        <v>58</v>
      </c>
    </row>
    <row r="15" spans="2:6" ht="15">
      <c r="C15" s="63" t="s">
        <v>51</v>
      </c>
    </row>
    <row r="16" spans="2:6">
      <c r="C16" s="64" t="s">
        <v>52</v>
      </c>
    </row>
  </sheetData>
  <mergeCells count="5">
    <mergeCell ref="B3:F3"/>
    <mergeCell ref="B4:F4"/>
    <mergeCell ref="C5:D5"/>
    <mergeCell ref="B7:B9"/>
    <mergeCell ref="B10:C10"/>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REQUISITOS TECNICOS</vt:lpstr>
      <vt:lpstr>RESUMEN OFERTAS</vt:lpstr>
      <vt:lpstr>CALIFICACIÓN</vt:lpstr>
      <vt:lpstr>'REQUISITOS TECNICOS'!Títulos_a_imprimir</vt:lpstr>
    </vt:vector>
  </TitlesOfParts>
  <Company>ICFES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cmoya</dc:creator>
  <cp:lastModifiedBy>jolaya</cp:lastModifiedBy>
  <cp:lastPrinted>2013-05-17T16:15:05Z</cp:lastPrinted>
  <dcterms:created xsi:type="dcterms:W3CDTF">2010-03-02T16:18:09Z</dcterms:created>
  <dcterms:modified xsi:type="dcterms:W3CDTF">2013-05-17T21:24:29Z</dcterms:modified>
</cp:coreProperties>
</file>