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gmendieta\Desktop\CONTRATACIÓN\"/>
    </mc:Choice>
  </mc:AlternateContent>
  <bookViews>
    <workbookView xWindow="0" yWindow="0" windowWidth="20490" windowHeight="7605" tabRatio="926"/>
  </bookViews>
  <sheets>
    <sheet name="PRUEBA 357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I26" i="1"/>
  <c r="I27" i="1"/>
  <c r="I18" i="1"/>
  <c r="I16" i="1"/>
  <c r="I13" i="1"/>
  <c r="I12" i="1"/>
  <c r="G34" i="1"/>
  <c r="I34" i="1" s="1"/>
  <c r="G33" i="1"/>
  <c r="I33" i="1" s="1"/>
  <c r="G30" i="1"/>
  <c r="I30" i="1" s="1"/>
  <c r="G27" i="1"/>
  <c r="G26" i="1"/>
  <c r="G25" i="1"/>
  <c r="G24" i="1"/>
  <c r="I24" i="1" s="1"/>
  <c r="G23" i="1"/>
  <c r="I23" i="1" s="1"/>
  <c r="G22" i="1"/>
  <c r="I22" i="1" s="1"/>
  <c r="G19" i="1"/>
  <c r="I19" i="1" s="1"/>
  <c r="G18" i="1"/>
  <c r="G17" i="1"/>
  <c r="I17" i="1" s="1"/>
  <c r="G16" i="1"/>
  <c r="G13" i="1"/>
  <c r="G12" i="1"/>
  <c r="F35" i="1"/>
  <c r="H35" i="1"/>
  <c r="H14" i="1"/>
  <c r="F14" i="1"/>
  <c r="H28" i="1"/>
  <c r="F28" i="1"/>
  <c r="H20" i="1"/>
  <c r="F20" i="1"/>
  <c r="H31" i="1"/>
  <c r="F31" i="1"/>
  <c r="I31" i="1" l="1"/>
  <c r="F36" i="1"/>
  <c r="G35" i="1"/>
  <c r="I35" i="1"/>
  <c r="H36" i="1"/>
  <c r="G28" i="1"/>
  <c r="I20" i="1"/>
  <c r="I28" i="1"/>
  <c r="I14" i="1"/>
  <c r="G14" i="1"/>
  <c r="G20" i="1"/>
  <c r="G31" i="1"/>
  <c r="I36" i="1" l="1"/>
  <c r="G36" i="1"/>
</calcChain>
</file>

<file path=xl/sharedStrings.xml><?xml version="1.0" encoding="utf-8"?>
<sst xmlns="http://schemas.openxmlformats.org/spreadsheetml/2006/main" count="61" uniqueCount="52">
  <si>
    <t>DESCRIPCIÓN</t>
  </si>
  <si>
    <t>MEDIDA</t>
  </si>
  <si>
    <t>CANTIDAD</t>
  </si>
  <si>
    <t>Paquete</t>
  </si>
  <si>
    <t>3</t>
  </si>
  <si>
    <t>4</t>
  </si>
  <si>
    <t>5</t>
  </si>
  <si>
    <t>6</t>
  </si>
  <si>
    <t>7</t>
  </si>
  <si>
    <t>Punto de entrega</t>
  </si>
  <si>
    <t>8</t>
  </si>
  <si>
    <t>Hoja</t>
  </si>
  <si>
    <t>9</t>
  </si>
  <si>
    <t>Mes</t>
  </si>
  <si>
    <t>NOMBRE DEL REPRESENTANTE LEGAL</t>
  </si>
  <si>
    <t xml:space="preserve">FIRMA DEL REPRESENTANTE LEGAL </t>
  </si>
  <si>
    <t>MATERIAL DE EXAMEN PRUEBA CONTROLADA</t>
  </si>
  <si>
    <t xml:space="preserve">MATERIAL DE EXAMEN PRUEBA CENSAL </t>
  </si>
  <si>
    <t>EMPAQUE Y TRANSPORTE DE KITS PARA RECTORES CENSAL Y RECTORES CONTROL A SITIOS DEFINIDOS POR EL ICFES.</t>
  </si>
  <si>
    <t>EMPAQUE Y TRANSPORTE KITS PARA DELEGADOS, MONITORES Y REPRESENTANTES PUNTOS DE ENTREGA DEFINIDOS POR EL ICFES.</t>
  </si>
  <si>
    <t>DISTRIBUCIÓN DE PAQUETES DE CUADERNILLOS Y DISPOSITIVOS USB A PUNTOS DE ENTREGA - INCLUYE LA HOJA SEPARADORA, ENTREGA A RECTORES O PERSONAL AUTORIZADO.</t>
  </si>
  <si>
    <t>INSTALACIÓN Y FUNCIONAMIENTO PUNTO DE ENTREGA MATRIZ DURANTE EL TIEMPO DEFINIDO POR EL ICFES.</t>
  </si>
  <si>
    <t>INSTALACIÓN Y FUNCIONAMIENTO PUNTO DE ENTREGA SATELITE DURANTE EL TIEMPO DEFINIDO POR EL ICFES.</t>
  </si>
  <si>
    <t>ALMACENAMIENTO DE MATERIAL DE EXAMEN Y DESTRUCCION DE MATERIAL DE EXAMEN (LA DESTRUCCIÓN SOLO APLICA PARA LOS CUADERNILLOS DE LA PRUEBA CONTROLADA).</t>
  </si>
  <si>
    <t>CUSTODIA Y DESTRUCCIÓN DE MATERIAL DE EXAMEN</t>
  </si>
  <si>
    <t>VALOR TOTAL MATERIAL  DE EXAMEN PRUEBA CONTROLADA</t>
  </si>
  <si>
    <t>VALOR TOTAL MATERIAL DE EXAMEN PRUEBA CENSAL</t>
  </si>
  <si>
    <t>VALOR TOTAL CUSTODIA Y DESTRUCCIÓN DE MATERIAL DE EXAMEN</t>
  </si>
  <si>
    <t>PRECIO TOTAL SIN IMPUESTOS</t>
  </si>
  <si>
    <t xml:space="preserve">PRECIO TOTAL CON IMPUESTOS </t>
  </si>
  <si>
    <t>RAZÓN SOCIAL DEL PROPONENTE</t>
  </si>
  <si>
    <t>EMPAQUE Y TRANSPORTE KITS DE APLICACIÓN CONTROLADA Y CENSAL</t>
  </si>
  <si>
    <t>VALOR TOTAL EMPAQUE Y TRANSPORTE KITS DE APLICACIÓN CONTROLADA Y CENSAL</t>
  </si>
  <si>
    <t>Unidad USB</t>
  </si>
  <si>
    <t>DISTRIBUCIÓN Y RECOLECCIÓN DIRECTA DEL MATERIAL DE EXAMEN (IMPRESO Y DISPOSITIVOS USB) EN SITIOS DE APLICACIÓN, INCLUYE ENTREGA ORGANIZADA DE HOJAS DE RESPUESTA EN BOGOTÁ (ICFES)</t>
  </si>
  <si>
    <t>RETORNO DE HOJAS DE RESPUESTAS Y DISPOSITIVOS USB DE BODEGA PRINCIPAL A ICFES.</t>
  </si>
  <si>
    <t>RETORNO DE  HOJAS DE RESPUESTAS Y USB - DEL PUNTO DE ENTREGA A BOGOTÁ (ICFES).</t>
  </si>
  <si>
    <t>PRECIO TOTAL  IMPUESTOS</t>
  </si>
  <si>
    <t>PRECIO UNITARIO SIN IMPUESTOS</t>
  </si>
  <si>
    <t>SERVICIO COMPLEMENTARIO</t>
  </si>
  <si>
    <t>10</t>
  </si>
  <si>
    <t>11</t>
  </si>
  <si>
    <t>GRABACIÓN MATERIAL DE EXAMEN DISPOSITIVOS USB</t>
  </si>
  <si>
    <t xml:space="preserve">TRANSPORTE Y AQUILER EQUIPOS </t>
  </si>
  <si>
    <t>VALOR TOTAL APLICACIÓN SABER 3°,5° Y 9° 2016</t>
  </si>
  <si>
    <t>INSTITUTO COLOMBIANO PARA  LA EVALUACIÓN DE LA EDUCACIÓN - ICFES</t>
  </si>
  <si>
    <t xml:space="preserve">
</t>
  </si>
  <si>
    <t>Registre el precio unitario entero sin impuesto para cada uno de los items.</t>
  </si>
  <si>
    <t>Registre el precio total entero de impuestos por item.</t>
  </si>
  <si>
    <t>VALOR TOTAL SERVICIO COMPLEMENTARIO</t>
  </si>
  <si>
    <t>Computador</t>
  </si>
  <si>
    <t xml:space="preserve">FORMATO No. 2  SOLICITUD  OFERTA ECONÓMICA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</si>
</sst>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\ _€_-;\-* #,##0\ _€_-;_-* &quot;-&quot;\ _€_-;_-@_-"/>
    <numFmt numFmtId="165" formatCode="_(&quot;$&quot;\ * #,##0_);_(&quot;$&quot;\ * \(#,##0\);_(&quot;$&quot;\ * &quot;-&quot;??_);_(@_)"/>
    <numFmt numFmtId="166" formatCode="[$$-240A]\ #,##0.00"/>
    <numFmt numFmtId="167" formatCode="#,##0\ _€"/>
    <numFmt numFmtId="168" formatCode="_-[$$-240A]\ * #,##0_ ;_-[$$-240A]\ * \-#,##0\ ;_-[$$-240A]\ * &quot;-&quot;_ ;_-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44" fontId="1" fillId="0" borderId="0" applyFont="0" applyFill="0" applyBorder="0" applyAlignment="0" applyProtection="0"/>
  </cellStyleXfs>
  <cellXfs count="124">
    <xf numFmtId="0" fontId="0" fillId="0" borderId="0" xfId="0"/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3" fillId="0" borderId="21" xfId="0" applyFont="1" applyBorder="1" applyAlignment="1" applyProtection="1">
      <alignment vertical="center" wrapText="1"/>
      <protection locked="0"/>
    </xf>
    <xf numFmtId="0" fontId="4" fillId="0" borderId="0" xfId="0" applyFont="1" applyProtection="1">
      <protection locked="0"/>
    </xf>
    <xf numFmtId="0" fontId="3" fillId="0" borderId="16" xfId="0" applyFont="1" applyBorder="1" applyAlignment="1" applyProtection="1">
      <alignment vertical="center"/>
      <protection locked="0"/>
    </xf>
    <xf numFmtId="0" fontId="3" fillId="0" borderId="17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4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right"/>
      <protection locked="0"/>
    </xf>
    <xf numFmtId="0" fontId="4" fillId="0" borderId="0" xfId="0" applyFont="1" applyFill="1" applyAlignment="1" applyProtection="1">
      <alignment horizontal="right"/>
      <protection locked="0"/>
    </xf>
    <xf numFmtId="0" fontId="3" fillId="0" borderId="0" xfId="0" applyFont="1" applyFill="1" applyAlignment="1" applyProtection="1"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165" fontId="3" fillId="0" borderId="0" xfId="2" applyNumberFormat="1" applyFont="1" applyFill="1" applyBorder="1" applyProtection="1">
      <protection locked="0"/>
    </xf>
    <xf numFmtId="165" fontId="3" fillId="0" borderId="0" xfId="2" applyNumberFormat="1" applyFont="1" applyFill="1" applyProtection="1">
      <protection locked="0"/>
    </xf>
    <xf numFmtId="166" fontId="3" fillId="3" borderId="5" xfId="1" applyNumberFormat="1" applyFont="1" applyFill="1" applyBorder="1" applyAlignment="1" applyProtection="1">
      <alignment horizontal="center" vertical="center" wrapText="1"/>
    </xf>
    <xf numFmtId="164" fontId="3" fillId="3" borderId="18" xfId="1" applyNumberFormat="1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165" fontId="3" fillId="3" borderId="20" xfId="2" applyNumberFormat="1" applyFont="1" applyFill="1" applyBorder="1" applyAlignment="1" applyProtection="1">
      <alignment horizontal="center" vertical="center" wrapText="1"/>
    </xf>
    <xf numFmtId="167" fontId="4" fillId="5" borderId="9" xfId="1" quotePrefix="1" applyNumberFormat="1" applyFont="1" applyFill="1" applyBorder="1" applyAlignment="1" applyProtection="1">
      <alignment horizontal="center" vertical="center" wrapText="1"/>
    </xf>
    <xf numFmtId="166" fontId="4" fillId="5" borderId="10" xfId="1" applyNumberFormat="1" applyFont="1" applyFill="1" applyBorder="1" applyAlignment="1" applyProtection="1">
      <alignment horizontal="left" vertical="center" wrapText="1"/>
    </xf>
    <xf numFmtId="0" fontId="4" fillId="5" borderId="10" xfId="4" applyFont="1" applyFill="1" applyBorder="1" applyAlignment="1" applyProtection="1">
      <alignment horizontal="center" vertical="center" wrapText="1"/>
    </xf>
    <xf numFmtId="164" fontId="4" fillId="5" borderId="10" xfId="1" applyNumberFormat="1" applyFont="1" applyFill="1" applyBorder="1" applyAlignment="1" applyProtection="1">
      <alignment horizontal="center" vertical="center"/>
    </xf>
    <xf numFmtId="167" fontId="4" fillId="5" borderId="13" xfId="1" quotePrefix="1" applyNumberFormat="1" applyFont="1" applyFill="1" applyBorder="1" applyAlignment="1" applyProtection="1">
      <alignment horizontal="center" vertical="center" wrapText="1"/>
    </xf>
    <xf numFmtId="166" fontId="4" fillId="5" borderId="14" xfId="1" applyNumberFormat="1" applyFont="1" applyFill="1" applyBorder="1" applyAlignment="1" applyProtection="1">
      <alignment horizontal="left" vertical="center" wrapText="1"/>
    </xf>
    <xf numFmtId="0" fontId="4" fillId="5" borderId="14" xfId="4" applyFont="1" applyFill="1" applyBorder="1" applyAlignment="1" applyProtection="1">
      <alignment horizontal="center" vertical="center" wrapText="1"/>
    </xf>
    <xf numFmtId="164" fontId="4" fillId="5" borderId="14" xfId="1" applyNumberFormat="1" applyFont="1" applyFill="1" applyBorder="1" applyAlignment="1" applyProtection="1">
      <alignment horizontal="center" vertical="center"/>
    </xf>
    <xf numFmtId="165" fontId="3" fillId="5" borderId="11" xfId="2" applyNumberFormat="1" applyFont="1" applyFill="1" applyBorder="1" applyAlignment="1" applyProtection="1">
      <alignment vertical="center" wrapText="1"/>
    </xf>
    <xf numFmtId="165" fontId="3" fillId="5" borderId="15" xfId="2" applyNumberFormat="1" applyFont="1" applyFill="1" applyBorder="1" applyAlignment="1" applyProtection="1">
      <alignment vertical="center" wrapText="1"/>
    </xf>
    <xf numFmtId="165" fontId="3" fillId="3" borderId="8" xfId="2" applyNumberFormat="1" applyFont="1" applyFill="1" applyBorder="1" applyAlignment="1" applyProtection="1">
      <alignment vertical="center" wrapText="1"/>
    </xf>
    <xf numFmtId="0" fontId="4" fillId="5" borderId="3" xfId="4" applyFont="1" applyFill="1" applyBorder="1" applyAlignment="1" applyProtection="1">
      <alignment horizontal="center" vertical="center" wrapText="1"/>
    </xf>
    <xf numFmtId="164" fontId="4" fillId="5" borderId="3" xfId="1" applyNumberFormat="1" applyFont="1" applyFill="1" applyBorder="1" applyAlignment="1" applyProtection="1">
      <alignment horizontal="center" vertical="center"/>
    </xf>
    <xf numFmtId="49" fontId="4" fillId="5" borderId="12" xfId="0" applyNumberFormat="1" applyFont="1" applyFill="1" applyBorder="1" applyAlignment="1" applyProtection="1">
      <alignment horizontal="center" vertical="center"/>
    </xf>
    <xf numFmtId="0" fontId="4" fillId="5" borderId="3" xfId="4" applyFont="1" applyFill="1" applyBorder="1" applyAlignment="1" applyProtection="1">
      <alignment vertical="center" wrapText="1"/>
    </xf>
    <xf numFmtId="165" fontId="3" fillId="3" borderId="28" xfId="2" applyNumberFormat="1" applyFont="1" applyFill="1" applyBorder="1" applyAlignment="1" applyProtection="1">
      <alignment vertical="center" wrapText="1"/>
    </xf>
    <xf numFmtId="49" fontId="4" fillId="5" borderId="6" xfId="0" applyNumberFormat="1" applyFont="1" applyFill="1" applyBorder="1" applyAlignment="1" applyProtection="1">
      <alignment horizontal="center" vertical="center"/>
    </xf>
    <xf numFmtId="0" fontId="4" fillId="5" borderId="7" xfId="0" applyFont="1" applyFill="1" applyBorder="1" applyAlignment="1" applyProtection="1">
      <alignment vertical="center" wrapText="1"/>
    </xf>
    <xf numFmtId="0" fontId="4" fillId="5" borderId="7" xfId="0" applyFont="1" applyFill="1" applyBorder="1" applyAlignment="1" applyProtection="1">
      <alignment horizontal="center" vertical="center" wrapText="1"/>
    </xf>
    <xf numFmtId="164" fontId="4" fillId="5" borderId="7" xfId="1" applyNumberFormat="1" applyFont="1" applyFill="1" applyBorder="1" applyAlignment="1" applyProtection="1">
      <alignment horizontal="center" vertical="center"/>
    </xf>
    <xf numFmtId="165" fontId="3" fillId="5" borderId="8" xfId="2" applyNumberFormat="1" applyFont="1" applyFill="1" applyBorder="1" applyAlignment="1" applyProtection="1">
      <alignment vertical="center" wrapText="1"/>
    </xf>
    <xf numFmtId="49" fontId="4" fillId="5" borderId="9" xfId="0" applyNumberFormat="1" applyFont="1" applyFill="1" applyBorder="1" applyAlignment="1" applyProtection="1">
      <alignment horizontal="center" vertical="center"/>
    </xf>
    <xf numFmtId="0" fontId="4" fillId="5" borderId="10" xfId="4" applyFont="1" applyFill="1" applyBorder="1" applyAlignment="1" applyProtection="1">
      <alignment vertical="center" wrapText="1"/>
    </xf>
    <xf numFmtId="49" fontId="4" fillId="5" borderId="13" xfId="0" applyNumberFormat="1" applyFont="1" applyFill="1" applyBorder="1" applyAlignment="1" applyProtection="1">
      <alignment horizontal="center" vertical="center"/>
    </xf>
    <xf numFmtId="0" fontId="4" fillId="5" borderId="14" xfId="4" applyFont="1" applyFill="1" applyBorder="1" applyAlignment="1" applyProtection="1">
      <alignment vertical="center" wrapText="1"/>
    </xf>
    <xf numFmtId="165" fontId="3" fillId="5" borderId="7" xfId="2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/>
    <xf numFmtId="0" fontId="4" fillId="0" borderId="0" xfId="0" applyFont="1" applyFill="1" applyProtection="1"/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right"/>
    </xf>
    <xf numFmtId="0" fontId="4" fillId="0" borderId="0" xfId="0" applyFont="1" applyFill="1" applyAlignment="1" applyProtection="1">
      <alignment horizontal="right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165" fontId="4" fillId="3" borderId="6" xfId="2" applyNumberFormat="1" applyFont="1" applyFill="1" applyBorder="1" applyAlignment="1" applyProtection="1">
      <alignment vertical="center" wrapText="1"/>
    </xf>
    <xf numFmtId="165" fontId="4" fillId="4" borderId="10" xfId="2" applyNumberFormat="1" applyFont="1" applyFill="1" applyBorder="1" applyAlignment="1" applyProtection="1">
      <alignment horizontal="center" vertical="center" wrapText="1"/>
      <protection locked="0"/>
    </xf>
    <xf numFmtId="165" fontId="4" fillId="4" borderId="3" xfId="2" applyNumberFormat="1" applyFont="1" applyFill="1" applyBorder="1" applyAlignment="1" applyProtection="1">
      <alignment horizontal="center" vertical="center" wrapText="1"/>
      <protection locked="0"/>
    </xf>
    <xf numFmtId="165" fontId="4" fillId="4" borderId="14" xfId="2" applyNumberFormat="1" applyFont="1" applyFill="1" applyBorder="1" applyAlignment="1" applyProtection="1">
      <alignment horizontal="center" vertical="center" wrapText="1"/>
      <protection locked="0"/>
    </xf>
    <xf numFmtId="165" fontId="4" fillId="3" borderId="26" xfId="2" applyNumberFormat="1" applyFont="1" applyFill="1" applyBorder="1" applyAlignment="1" applyProtection="1">
      <alignment vertical="center" wrapText="1"/>
    </xf>
    <xf numFmtId="165" fontId="4" fillId="4" borderId="7" xfId="2" applyNumberFormat="1" applyFont="1" applyFill="1" applyBorder="1" applyAlignment="1" applyProtection="1">
      <alignment vertical="center" wrapText="1"/>
      <protection locked="0"/>
    </xf>
    <xf numFmtId="165" fontId="4" fillId="3" borderId="7" xfId="2" applyNumberFormat="1" applyFont="1" applyFill="1" applyBorder="1" applyAlignment="1" applyProtection="1">
      <alignment vertical="center" wrapText="1"/>
    </xf>
    <xf numFmtId="165" fontId="4" fillId="3" borderId="27" xfId="2" applyNumberFormat="1" applyFont="1" applyFill="1" applyBorder="1" applyAlignment="1" applyProtection="1">
      <alignment vertical="center" wrapText="1"/>
    </xf>
    <xf numFmtId="168" fontId="4" fillId="5" borderId="10" xfId="2" applyNumberFormat="1" applyFont="1" applyFill="1" applyBorder="1" applyAlignment="1" applyProtection="1">
      <alignment horizontal="center" vertical="center" wrapText="1"/>
    </xf>
    <xf numFmtId="168" fontId="4" fillId="5" borderId="3" xfId="2" applyNumberFormat="1" applyFont="1" applyFill="1" applyBorder="1" applyAlignment="1" applyProtection="1">
      <alignment horizontal="center" vertical="center" wrapText="1"/>
    </xf>
    <xf numFmtId="168" fontId="4" fillId="5" borderId="14" xfId="2" applyNumberFormat="1" applyFont="1" applyFill="1" applyBorder="1" applyAlignment="1" applyProtection="1">
      <alignment horizontal="center" vertical="center" wrapText="1"/>
    </xf>
    <xf numFmtId="165" fontId="4" fillId="4" borderId="29" xfId="2" applyNumberFormat="1" applyFont="1" applyFill="1" applyBorder="1" applyAlignment="1" applyProtection="1">
      <alignment horizontal="center" vertical="center" wrapText="1"/>
      <protection locked="0"/>
    </xf>
    <xf numFmtId="165" fontId="4" fillId="4" borderId="30" xfId="2" applyNumberFormat="1" applyFont="1" applyFill="1" applyBorder="1" applyAlignment="1" applyProtection="1">
      <alignment horizontal="center" vertical="center" wrapText="1"/>
      <protection locked="0"/>
    </xf>
    <xf numFmtId="168" fontId="4" fillId="4" borderId="31" xfId="2" applyNumberFormat="1" applyFont="1" applyFill="1" applyBorder="1" applyAlignment="1" applyProtection="1">
      <alignment horizontal="center" vertical="center" wrapText="1"/>
      <protection locked="0"/>
    </xf>
    <xf numFmtId="165" fontId="3" fillId="5" borderId="32" xfId="2" applyNumberFormat="1" applyFont="1" applyFill="1" applyBorder="1" applyAlignment="1" applyProtection="1">
      <alignment vertical="center" wrapText="1"/>
    </xf>
    <xf numFmtId="165" fontId="3" fillId="5" borderId="33" xfId="2" applyNumberFormat="1" applyFont="1" applyFill="1" applyBorder="1" applyAlignment="1" applyProtection="1">
      <alignment vertical="center" wrapText="1"/>
    </xf>
    <xf numFmtId="165" fontId="3" fillId="5" borderId="34" xfId="2" applyNumberFormat="1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Protection="1">
      <protection locked="0"/>
    </xf>
    <xf numFmtId="0" fontId="3" fillId="2" borderId="0" xfId="0" applyFont="1" applyFill="1" applyBorder="1" applyAlignment="1" applyProtection="1">
      <alignment horizontal="center" wrapText="1"/>
      <protection locked="0"/>
    </xf>
    <xf numFmtId="166" fontId="3" fillId="3" borderId="6" xfId="1" applyNumberFormat="1" applyFont="1" applyFill="1" applyBorder="1" applyAlignment="1" applyProtection="1">
      <alignment horizontal="center" vertical="center"/>
    </xf>
    <xf numFmtId="166" fontId="3" fillId="3" borderId="18" xfId="1" applyNumberFormat="1" applyFont="1" applyFill="1" applyBorder="1" applyAlignment="1" applyProtection="1">
      <alignment horizontal="center" vertical="center"/>
    </xf>
    <xf numFmtId="49" fontId="3" fillId="3" borderId="26" xfId="0" applyNumberFormat="1" applyFont="1" applyFill="1" applyBorder="1" applyAlignment="1" applyProtection="1">
      <alignment horizontal="right" vertical="center"/>
    </xf>
    <xf numFmtId="49" fontId="3" fillId="3" borderId="27" xfId="0" applyNumberFormat="1" applyFont="1" applyFill="1" applyBorder="1" applyAlignment="1" applyProtection="1">
      <alignment horizontal="right" vertical="center"/>
    </xf>
    <xf numFmtId="49" fontId="3" fillId="3" borderId="28" xfId="0" applyNumberFormat="1" applyFont="1" applyFill="1" applyBorder="1" applyAlignment="1" applyProtection="1">
      <alignment horizontal="right" vertical="center"/>
    </xf>
    <xf numFmtId="0" fontId="3" fillId="0" borderId="21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166" fontId="3" fillId="0" borderId="21" xfId="1" applyNumberFormat="1" applyFont="1" applyFill="1" applyBorder="1" applyAlignment="1" applyProtection="1">
      <alignment horizontal="center"/>
    </xf>
    <xf numFmtId="166" fontId="3" fillId="0" borderId="4" xfId="1" applyNumberFormat="1" applyFont="1" applyFill="1" applyBorder="1" applyAlignment="1" applyProtection="1">
      <alignment horizontal="center"/>
    </xf>
    <xf numFmtId="166" fontId="3" fillId="0" borderId="22" xfId="1" applyNumberFormat="1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9" fontId="3" fillId="0" borderId="21" xfId="0" applyNumberFormat="1" applyFont="1" applyFill="1" applyBorder="1" applyAlignment="1" applyProtection="1">
      <alignment horizontal="center"/>
    </xf>
    <xf numFmtId="49" fontId="3" fillId="0" borderId="4" xfId="0" applyNumberFormat="1" applyFont="1" applyFill="1" applyBorder="1" applyAlignment="1" applyProtection="1">
      <alignment horizontal="center"/>
    </xf>
    <xf numFmtId="49" fontId="3" fillId="0" borderId="22" xfId="0" applyNumberFormat="1" applyFont="1" applyFill="1" applyBorder="1" applyAlignment="1" applyProtection="1">
      <alignment horizontal="center"/>
    </xf>
    <xf numFmtId="49" fontId="4" fillId="5" borderId="12" xfId="0" applyNumberFormat="1" applyFont="1" applyFill="1" applyBorder="1" applyAlignment="1" applyProtection="1">
      <alignment horizontal="center" vertical="center"/>
    </xf>
    <xf numFmtId="49" fontId="4" fillId="5" borderId="13" xfId="0" applyNumberFormat="1" applyFont="1" applyFill="1" applyBorder="1" applyAlignment="1" applyProtection="1">
      <alignment horizontal="center" vertical="center"/>
    </xf>
    <xf numFmtId="0" fontId="4" fillId="5" borderId="3" xfId="4" applyFont="1" applyFill="1" applyBorder="1" applyAlignment="1" applyProtection="1">
      <alignment horizontal="left" vertical="center" wrapText="1"/>
    </xf>
    <xf numFmtId="0" fontId="4" fillId="5" borderId="14" xfId="4" applyFont="1" applyFill="1" applyBorder="1" applyAlignment="1" applyProtection="1">
      <alignment horizontal="left" vertical="center" wrapText="1"/>
    </xf>
    <xf numFmtId="0" fontId="3" fillId="5" borderId="25" xfId="0" applyFont="1" applyFill="1" applyBorder="1" applyAlignment="1" applyProtection="1">
      <alignment horizontal="right"/>
    </xf>
    <xf numFmtId="0" fontId="3" fillId="5" borderId="2" xfId="0" applyFont="1" applyFill="1" applyBorder="1" applyAlignment="1" applyProtection="1">
      <alignment horizontal="right"/>
    </xf>
    <xf numFmtId="0" fontId="4" fillId="5" borderId="10" xfId="0" applyFont="1" applyFill="1" applyBorder="1" applyAlignment="1" applyProtection="1">
      <alignment horizontal="left" vertical="center" wrapText="1"/>
    </xf>
    <xf numFmtId="0" fontId="4" fillId="5" borderId="3" xfId="0" applyFont="1" applyFill="1" applyBorder="1" applyAlignment="1" applyProtection="1">
      <alignment horizontal="left" vertical="center" wrapText="1"/>
    </xf>
    <xf numFmtId="0" fontId="4" fillId="5" borderId="14" xfId="0" applyFont="1" applyFill="1" applyBorder="1" applyAlignment="1" applyProtection="1">
      <alignment horizontal="left" vertical="center" wrapText="1"/>
    </xf>
    <xf numFmtId="49" fontId="4" fillId="5" borderId="9" xfId="0" applyNumberFormat="1" applyFont="1" applyFill="1" applyBorder="1" applyAlignment="1" applyProtection="1">
      <alignment horizontal="center" vertical="center"/>
    </xf>
    <xf numFmtId="0" fontId="4" fillId="5" borderId="10" xfId="4" applyFont="1" applyFill="1" applyBorder="1" applyAlignment="1" applyProtection="1">
      <alignment horizontal="left" vertical="center" wrapText="1"/>
    </xf>
    <xf numFmtId="0" fontId="3" fillId="0" borderId="18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19" xfId="0" applyFont="1" applyFill="1" applyBorder="1" applyAlignment="1" applyProtection="1">
      <alignment horizontal="center"/>
    </xf>
    <xf numFmtId="49" fontId="3" fillId="3" borderId="6" xfId="0" applyNumberFormat="1" applyFont="1" applyFill="1" applyBorder="1" applyAlignment="1" applyProtection="1">
      <alignment horizontal="right" vertical="center"/>
    </xf>
    <xf numFmtId="49" fontId="3" fillId="3" borderId="7" xfId="0" applyNumberFormat="1" applyFont="1" applyFill="1" applyBorder="1" applyAlignment="1" applyProtection="1">
      <alignment horizontal="right" vertical="center"/>
    </xf>
    <xf numFmtId="49" fontId="3" fillId="3" borderId="8" xfId="0" applyNumberFormat="1" applyFont="1" applyFill="1" applyBorder="1" applyAlignment="1" applyProtection="1">
      <alignment horizontal="right" vertical="center"/>
    </xf>
  </cellXfs>
  <cellStyles count="6">
    <cellStyle name="Millares" xfId="1" builtinId="3"/>
    <cellStyle name="Moneda" xfId="2" builtinId="4"/>
    <cellStyle name="Moneda 2" xfId="5"/>
    <cellStyle name="Normal" xfId="0" builtinId="0"/>
    <cellStyle name="Normal 2 2" xfId="3"/>
    <cellStyle name="Normal 8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0</xdr:rowOff>
    </xdr:from>
    <xdr:to>
      <xdr:col>2</xdr:col>
      <xdr:colOff>952500</xdr:colOff>
      <xdr:row>2</xdr:row>
      <xdr:rowOff>38100</xdr:rowOff>
    </xdr:to>
    <xdr:pic>
      <xdr:nvPicPr>
        <xdr:cNvPr id="2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0"/>
          <a:ext cx="10096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O48"/>
  <sheetViews>
    <sheetView showGridLines="0" tabSelected="1" topLeftCell="A4" workbookViewId="0">
      <selection activeCell="F56" sqref="F56"/>
    </sheetView>
  </sheetViews>
  <sheetFormatPr baseColWidth="10" defaultRowHeight="12" x14ac:dyDescent="0.2"/>
  <cols>
    <col min="1" max="1" width="4" style="8" customWidth="1"/>
    <col min="2" max="2" width="3.5703125" style="19" customWidth="1"/>
    <col min="3" max="3" width="42.7109375" style="8" customWidth="1"/>
    <col min="4" max="4" width="16.5703125" style="8" customWidth="1"/>
    <col min="5" max="5" width="10.28515625" style="19" customWidth="1"/>
    <col min="6" max="8" width="15.7109375" style="18" customWidth="1"/>
    <col min="9" max="9" width="15.7109375" style="22" customWidth="1"/>
    <col min="10" max="16384" width="11.42578125" style="8"/>
  </cols>
  <sheetData>
    <row r="1" spans="2:15" s="4" customFormat="1" ht="18.75" customHeight="1" x14ac:dyDescent="0.2">
      <c r="B1" s="3" t="s">
        <v>46</v>
      </c>
      <c r="C1" s="90" t="s">
        <v>45</v>
      </c>
      <c r="D1" s="90"/>
      <c r="E1" s="90"/>
      <c r="F1" s="90"/>
      <c r="G1" s="90"/>
      <c r="H1" s="90"/>
      <c r="I1" s="91"/>
      <c r="J1" s="79"/>
      <c r="K1" s="80"/>
      <c r="L1" s="80"/>
      <c r="M1" s="80"/>
      <c r="N1" s="80"/>
      <c r="O1" s="80"/>
    </row>
    <row r="2" spans="2:15" s="4" customFormat="1" ht="19.5" customHeight="1" x14ac:dyDescent="0.2">
      <c r="B2" s="5"/>
      <c r="C2" s="92"/>
      <c r="D2" s="92"/>
      <c r="E2" s="92"/>
      <c r="F2" s="92"/>
      <c r="G2" s="92"/>
      <c r="H2" s="92"/>
      <c r="I2" s="93"/>
      <c r="J2" s="80"/>
      <c r="K2" s="80"/>
      <c r="L2" s="80"/>
      <c r="M2" s="80"/>
      <c r="N2" s="80"/>
      <c r="O2" s="80"/>
    </row>
    <row r="3" spans="2:15" s="4" customFormat="1" ht="12" customHeight="1" thickBot="1" x14ac:dyDescent="0.3">
      <c r="B3" s="6"/>
      <c r="C3" s="94" t="s">
        <v>51</v>
      </c>
      <c r="D3" s="94"/>
      <c r="E3" s="94"/>
      <c r="F3" s="94"/>
      <c r="G3" s="94"/>
      <c r="H3" s="94"/>
      <c r="I3" s="95"/>
      <c r="J3" s="81"/>
      <c r="K3" s="80"/>
      <c r="L3" s="80"/>
      <c r="M3" s="80"/>
      <c r="N3" s="80"/>
      <c r="O3" s="80"/>
    </row>
    <row r="4" spans="2:15" ht="15.75" customHeight="1" x14ac:dyDescent="0.2">
      <c r="B4" s="7"/>
      <c r="C4" s="7"/>
      <c r="D4" s="7"/>
      <c r="E4" s="7"/>
      <c r="F4" s="60"/>
      <c r="G4" s="60"/>
      <c r="H4" s="60"/>
      <c r="I4" s="7"/>
    </row>
    <row r="5" spans="2:15" ht="15" customHeight="1" thickBot="1" x14ac:dyDescent="0.25">
      <c r="B5" s="100" t="s">
        <v>30</v>
      </c>
      <c r="C5" s="100"/>
      <c r="D5" s="99"/>
      <c r="E5" s="99"/>
      <c r="F5" s="99"/>
      <c r="G5" s="99"/>
      <c r="H5" s="99"/>
      <c r="I5" s="99"/>
    </row>
    <row r="6" spans="2:15" ht="15" customHeight="1" x14ac:dyDescent="0.2">
      <c r="B6" s="9"/>
      <c r="C6" s="9"/>
      <c r="D6" s="10"/>
      <c r="E6" s="10"/>
      <c r="F6" s="20"/>
      <c r="G6" s="20"/>
      <c r="H6" s="20"/>
      <c r="I6" s="10"/>
    </row>
    <row r="7" spans="2:15" ht="15" customHeight="1" x14ac:dyDescent="0.2">
      <c r="B7" s="11" t="s">
        <v>47</v>
      </c>
      <c r="C7" s="9"/>
      <c r="D7" s="10"/>
      <c r="E7" s="10"/>
      <c r="F7" s="20"/>
      <c r="G7" s="20"/>
      <c r="H7" s="20"/>
      <c r="I7" s="10"/>
    </row>
    <row r="8" spans="2:15" ht="15" customHeight="1" x14ac:dyDescent="0.2">
      <c r="B8" s="11" t="s">
        <v>48</v>
      </c>
      <c r="C8" s="9"/>
      <c r="D8" s="10"/>
      <c r="E8" s="10"/>
      <c r="F8" s="20"/>
      <c r="G8" s="20"/>
      <c r="H8" s="20"/>
      <c r="I8" s="10"/>
    </row>
    <row r="9" spans="2:15" ht="15.75" customHeight="1" thickBot="1" x14ac:dyDescent="0.25">
      <c r="B9" s="12"/>
      <c r="C9" s="12"/>
      <c r="D9" s="12"/>
      <c r="E9" s="12"/>
      <c r="F9" s="61"/>
      <c r="G9" s="61"/>
      <c r="H9" s="61"/>
      <c r="I9" s="12"/>
    </row>
    <row r="10" spans="2:15" ht="24.75" thickBot="1" x14ac:dyDescent="0.25">
      <c r="B10" s="82" t="s">
        <v>0</v>
      </c>
      <c r="C10" s="83"/>
      <c r="D10" s="23" t="s">
        <v>1</v>
      </c>
      <c r="E10" s="24" t="s">
        <v>2</v>
      </c>
      <c r="F10" s="25" t="s">
        <v>38</v>
      </c>
      <c r="G10" s="26" t="s">
        <v>28</v>
      </c>
      <c r="H10" s="25" t="s">
        <v>37</v>
      </c>
      <c r="I10" s="27" t="s">
        <v>29</v>
      </c>
    </row>
    <row r="11" spans="2:15" ht="15.75" customHeight="1" thickBot="1" x14ac:dyDescent="0.25">
      <c r="B11" s="96" t="s">
        <v>31</v>
      </c>
      <c r="C11" s="97"/>
      <c r="D11" s="97"/>
      <c r="E11" s="97"/>
      <c r="F11" s="97"/>
      <c r="G11" s="97"/>
      <c r="H11" s="97"/>
      <c r="I11" s="98"/>
    </row>
    <row r="12" spans="2:15" s="13" customFormat="1" ht="36" x14ac:dyDescent="0.25">
      <c r="B12" s="28">
        <v>1</v>
      </c>
      <c r="C12" s="29" t="s">
        <v>18</v>
      </c>
      <c r="D12" s="30" t="s">
        <v>3</v>
      </c>
      <c r="E12" s="31">
        <v>16505</v>
      </c>
      <c r="F12" s="63"/>
      <c r="G12" s="70">
        <f>ROUND(E12*F12,0)</f>
        <v>0</v>
      </c>
      <c r="H12" s="63"/>
      <c r="I12" s="36">
        <f>ROUND(G12+H12,0)</f>
        <v>0</v>
      </c>
    </row>
    <row r="13" spans="2:15" ht="36.75" customHeight="1" thickBot="1" x14ac:dyDescent="0.25">
      <c r="B13" s="32">
        <v>2</v>
      </c>
      <c r="C13" s="33" t="s">
        <v>19</v>
      </c>
      <c r="D13" s="34" t="s">
        <v>3</v>
      </c>
      <c r="E13" s="35">
        <v>1710</v>
      </c>
      <c r="F13" s="65"/>
      <c r="G13" s="72">
        <f>ROUND(E13*F13,0)</f>
        <v>0</v>
      </c>
      <c r="H13" s="65"/>
      <c r="I13" s="37">
        <f>ROUND(G13+H13,0)</f>
        <v>0</v>
      </c>
    </row>
    <row r="14" spans="2:15" ht="12.75" thickBot="1" x14ac:dyDescent="0.25">
      <c r="B14" s="84" t="s">
        <v>32</v>
      </c>
      <c r="C14" s="85"/>
      <c r="D14" s="85"/>
      <c r="E14" s="86"/>
      <c r="F14" s="66">
        <f>SUM(F12:F13)</f>
        <v>0</v>
      </c>
      <c r="G14" s="69">
        <f t="shared" ref="G14:I14" si="0">SUM(G12:G13)</f>
        <v>0</v>
      </c>
      <c r="H14" s="69">
        <f t="shared" si="0"/>
        <v>0</v>
      </c>
      <c r="I14" s="43">
        <f t="shared" si="0"/>
        <v>0</v>
      </c>
    </row>
    <row r="15" spans="2:15" ht="12.75" thickBot="1" x14ac:dyDescent="0.25">
      <c r="B15" s="87" t="s">
        <v>16</v>
      </c>
      <c r="C15" s="88"/>
      <c r="D15" s="88"/>
      <c r="E15" s="88"/>
      <c r="F15" s="88"/>
      <c r="G15" s="88"/>
      <c r="H15" s="88"/>
      <c r="I15" s="89"/>
    </row>
    <row r="16" spans="2:15" ht="37.5" customHeight="1" thickBot="1" x14ac:dyDescent="0.25">
      <c r="B16" s="116" t="s">
        <v>4</v>
      </c>
      <c r="C16" s="113" t="s">
        <v>34</v>
      </c>
      <c r="D16" s="30" t="s">
        <v>33</v>
      </c>
      <c r="E16" s="31">
        <v>3727</v>
      </c>
      <c r="F16" s="63"/>
      <c r="G16" s="70">
        <f t="shared" ref="G16:G19" si="1">ROUND(E16*F16,0)</f>
        <v>0</v>
      </c>
      <c r="H16" s="63"/>
      <c r="I16" s="36">
        <f>ROUND(G16+H16,0)</f>
        <v>0</v>
      </c>
    </row>
    <row r="17" spans="2:9" ht="12.75" thickBot="1" x14ac:dyDescent="0.25">
      <c r="B17" s="107"/>
      <c r="C17" s="114"/>
      <c r="D17" s="39" t="s">
        <v>3</v>
      </c>
      <c r="E17" s="40">
        <v>156840</v>
      </c>
      <c r="F17" s="64"/>
      <c r="G17" s="71">
        <f t="shared" si="1"/>
        <v>0</v>
      </c>
      <c r="H17" s="64"/>
      <c r="I17" s="36">
        <f t="shared" ref="I17:I19" si="2">ROUND(G17+H17,0)</f>
        <v>0</v>
      </c>
    </row>
    <row r="18" spans="2:9" ht="12.75" thickBot="1" x14ac:dyDescent="0.25">
      <c r="B18" s="107" t="s">
        <v>5</v>
      </c>
      <c r="C18" s="114" t="s">
        <v>35</v>
      </c>
      <c r="D18" s="39" t="s">
        <v>33</v>
      </c>
      <c r="E18" s="40">
        <v>3727</v>
      </c>
      <c r="F18" s="64"/>
      <c r="G18" s="71">
        <f t="shared" si="1"/>
        <v>0</v>
      </c>
      <c r="H18" s="64"/>
      <c r="I18" s="36">
        <f t="shared" si="2"/>
        <v>0</v>
      </c>
    </row>
    <row r="19" spans="2:9" ht="12.75" thickBot="1" x14ac:dyDescent="0.25">
      <c r="B19" s="108"/>
      <c r="C19" s="115"/>
      <c r="D19" s="34" t="s">
        <v>11</v>
      </c>
      <c r="E19" s="35">
        <v>268493</v>
      </c>
      <c r="F19" s="65"/>
      <c r="G19" s="72">
        <f t="shared" si="1"/>
        <v>0</v>
      </c>
      <c r="H19" s="65"/>
      <c r="I19" s="36">
        <f t="shared" si="2"/>
        <v>0</v>
      </c>
    </row>
    <row r="20" spans="2:9" ht="12.75" thickBot="1" x14ac:dyDescent="0.25">
      <c r="B20" s="84" t="s">
        <v>25</v>
      </c>
      <c r="C20" s="85"/>
      <c r="D20" s="85"/>
      <c r="E20" s="86"/>
      <c r="F20" s="66">
        <f>+SUM(F16:F19)</f>
        <v>0</v>
      </c>
      <c r="G20" s="69">
        <f t="shared" ref="G20:I20" si="3">+SUM(G16:G19)</f>
        <v>0</v>
      </c>
      <c r="H20" s="69">
        <f t="shared" si="3"/>
        <v>0</v>
      </c>
      <c r="I20" s="43">
        <f t="shared" si="3"/>
        <v>0</v>
      </c>
    </row>
    <row r="21" spans="2:9" ht="12.75" thickBot="1" x14ac:dyDescent="0.25">
      <c r="B21" s="104" t="s">
        <v>17</v>
      </c>
      <c r="C21" s="105"/>
      <c r="D21" s="105"/>
      <c r="E21" s="105"/>
      <c r="F21" s="105"/>
      <c r="G21" s="105"/>
      <c r="H21" s="105"/>
      <c r="I21" s="106"/>
    </row>
    <row r="22" spans="2:9" ht="24" customHeight="1" x14ac:dyDescent="0.2">
      <c r="B22" s="116" t="s">
        <v>6</v>
      </c>
      <c r="C22" s="117" t="s">
        <v>20</v>
      </c>
      <c r="D22" s="30" t="s">
        <v>33</v>
      </c>
      <c r="E22" s="31">
        <v>3165</v>
      </c>
      <c r="F22" s="63"/>
      <c r="G22" s="70">
        <f t="shared" ref="G22:G27" si="4">ROUND(E22*F22,0)</f>
        <v>0</v>
      </c>
      <c r="H22" s="73"/>
      <c r="I22" s="76">
        <f t="shared" ref="I22:I27" si="5">ROUND(G22+H22,9)</f>
        <v>0</v>
      </c>
    </row>
    <row r="23" spans="2:9" ht="24.75" customHeight="1" x14ac:dyDescent="0.2">
      <c r="B23" s="107"/>
      <c r="C23" s="109"/>
      <c r="D23" s="39" t="s">
        <v>3</v>
      </c>
      <c r="E23" s="40">
        <v>2263205</v>
      </c>
      <c r="F23" s="64"/>
      <c r="G23" s="71">
        <f t="shared" si="4"/>
        <v>0</v>
      </c>
      <c r="H23" s="74"/>
      <c r="I23" s="77">
        <f t="shared" si="5"/>
        <v>0</v>
      </c>
    </row>
    <row r="24" spans="2:9" ht="24" x14ac:dyDescent="0.2">
      <c r="B24" s="41" t="s">
        <v>7</v>
      </c>
      <c r="C24" s="42" t="s">
        <v>21</v>
      </c>
      <c r="D24" s="39" t="s">
        <v>9</v>
      </c>
      <c r="E24" s="40">
        <v>239</v>
      </c>
      <c r="F24" s="64"/>
      <c r="G24" s="71">
        <f t="shared" si="4"/>
        <v>0</v>
      </c>
      <c r="H24" s="74"/>
      <c r="I24" s="77">
        <f t="shared" si="5"/>
        <v>0</v>
      </c>
    </row>
    <row r="25" spans="2:9" ht="24" customHeight="1" x14ac:dyDescent="0.2">
      <c r="B25" s="41" t="s">
        <v>8</v>
      </c>
      <c r="C25" s="42" t="s">
        <v>22</v>
      </c>
      <c r="D25" s="39" t="s">
        <v>9</v>
      </c>
      <c r="E25" s="40">
        <v>91</v>
      </c>
      <c r="F25" s="64"/>
      <c r="G25" s="71">
        <f t="shared" si="4"/>
        <v>0</v>
      </c>
      <c r="H25" s="74"/>
      <c r="I25" s="77">
        <f t="shared" si="5"/>
        <v>0</v>
      </c>
    </row>
    <row r="26" spans="2:9" x14ac:dyDescent="0.2">
      <c r="B26" s="107" t="s">
        <v>10</v>
      </c>
      <c r="C26" s="109" t="s">
        <v>36</v>
      </c>
      <c r="D26" s="39" t="s">
        <v>33</v>
      </c>
      <c r="E26" s="40">
        <v>3165</v>
      </c>
      <c r="F26" s="64"/>
      <c r="G26" s="71">
        <f t="shared" si="4"/>
        <v>0</v>
      </c>
      <c r="H26" s="74"/>
      <c r="I26" s="77">
        <f t="shared" si="5"/>
        <v>0</v>
      </c>
    </row>
    <row r="27" spans="2:9" ht="12" customHeight="1" thickBot="1" x14ac:dyDescent="0.25">
      <c r="B27" s="108"/>
      <c r="C27" s="110"/>
      <c r="D27" s="34" t="s">
        <v>11</v>
      </c>
      <c r="E27" s="35">
        <v>3682179</v>
      </c>
      <c r="F27" s="65"/>
      <c r="G27" s="72">
        <f t="shared" si="4"/>
        <v>0</v>
      </c>
      <c r="H27" s="75"/>
      <c r="I27" s="78">
        <f t="shared" si="5"/>
        <v>0</v>
      </c>
    </row>
    <row r="28" spans="2:9" ht="12.75" thickBot="1" x14ac:dyDescent="0.25">
      <c r="B28" s="84" t="s">
        <v>26</v>
      </c>
      <c r="C28" s="85"/>
      <c r="D28" s="85"/>
      <c r="E28" s="86"/>
      <c r="F28" s="66">
        <f>+SUM(F22:F27)</f>
        <v>0</v>
      </c>
      <c r="G28" s="69">
        <f t="shared" ref="G28:I28" si="6">+SUM(G22:G27)</f>
        <v>0</v>
      </c>
      <c r="H28" s="69">
        <f>+SUM(H22:H27)</f>
        <v>0</v>
      </c>
      <c r="I28" s="43">
        <f t="shared" si="6"/>
        <v>0</v>
      </c>
    </row>
    <row r="29" spans="2:9" ht="12.75" thickBot="1" x14ac:dyDescent="0.25">
      <c r="B29" s="118" t="s">
        <v>24</v>
      </c>
      <c r="C29" s="119"/>
      <c r="D29" s="119"/>
      <c r="E29" s="119"/>
      <c r="F29" s="119"/>
      <c r="G29" s="119"/>
      <c r="H29" s="119"/>
      <c r="I29" s="120"/>
    </row>
    <row r="30" spans="2:9" ht="50.25" customHeight="1" thickBot="1" x14ac:dyDescent="0.25">
      <c r="B30" s="44" t="s">
        <v>12</v>
      </c>
      <c r="C30" s="45" t="s">
        <v>23</v>
      </c>
      <c r="D30" s="46" t="s">
        <v>13</v>
      </c>
      <c r="E30" s="47">
        <v>4</v>
      </c>
      <c r="F30" s="67"/>
      <c r="G30" s="70">
        <f t="shared" ref="G30" si="7">ROUND(E30*F30,0)</f>
        <v>0</v>
      </c>
      <c r="H30" s="67"/>
      <c r="I30" s="36">
        <f>ROUND(G30+H30,0)</f>
        <v>0</v>
      </c>
    </row>
    <row r="31" spans="2:9" ht="12.75" thickBot="1" x14ac:dyDescent="0.25">
      <c r="B31" s="121" t="s">
        <v>27</v>
      </c>
      <c r="C31" s="122"/>
      <c r="D31" s="122"/>
      <c r="E31" s="123"/>
      <c r="F31" s="62">
        <f t="shared" ref="F31:H31" si="8">+F30</f>
        <v>0</v>
      </c>
      <c r="G31" s="68">
        <f t="shared" si="8"/>
        <v>0</v>
      </c>
      <c r="H31" s="68">
        <f t="shared" si="8"/>
        <v>0</v>
      </c>
      <c r="I31" s="38">
        <f>+I30</f>
        <v>0</v>
      </c>
    </row>
    <row r="32" spans="2:9" ht="12.75" thickBot="1" x14ac:dyDescent="0.25">
      <c r="B32" s="104" t="s">
        <v>39</v>
      </c>
      <c r="C32" s="105"/>
      <c r="D32" s="105"/>
      <c r="E32" s="105"/>
      <c r="F32" s="105"/>
      <c r="G32" s="105"/>
      <c r="H32" s="105"/>
      <c r="I32" s="106"/>
    </row>
    <row r="33" spans="2:9" ht="12" customHeight="1" x14ac:dyDescent="0.2">
      <c r="B33" s="49" t="s">
        <v>40</v>
      </c>
      <c r="C33" s="50" t="s">
        <v>42</v>
      </c>
      <c r="D33" s="30" t="s">
        <v>33</v>
      </c>
      <c r="E33" s="31">
        <v>7000</v>
      </c>
      <c r="F33" s="63"/>
      <c r="G33" s="70">
        <f t="shared" ref="G33:G34" si="9">ROUND(E33*F33,0)</f>
        <v>0</v>
      </c>
      <c r="H33" s="63"/>
      <c r="I33" s="36">
        <f>ROUND(G33+H33,0)</f>
        <v>0</v>
      </c>
    </row>
    <row r="34" spans="2:9" ht="12.75" thickBot="1" x14ac:dyDescent="0.25">
      <c r="B34" s="51" t="s">
        <v>41</v>
      </c>
      <c r="C34" s="52" t="s">
        <v>43</v>
      </c>
      <c r="D34" s="34" t="s">
        <v>50</v>
      </c>
      <c r="E34" s="35">
        <v>200</v>
      </c>
      <c r="F34" s="65"/>
      <c r="G34" s="72">
        <f t="shared" si="9"/>
        <v>0</v>
      </c>
      <c r="H34" s="65"/>
      <c r="I34" s="37">
        <f>ROUND(G34+H34,0)</f>
        <v>0</v>
      </c>
    </row>
    <row r="35" spans="2:9" ht="12.75" thickBot="1" x14ac:dyDescent="0.25">
      <c r="B35" s="84" t="s">
        <v>49</v>
      </c>
      <c r="C35" s="85"/>
      <c r="D35" s="85"/>
      <c r="E35" s="86"/>
      <c r="F35" s="69">
        <f>+SUM(F33:F34)</f>
        <v>0</v>
      </c>
      <c r="G35" s="69">
        <f>+SUM(G33:G34)</f>
        <v>0</v>
      </c>
      <c r="H35" s="69">
        <f t="shared" ref="H35:I35" si="10">+SUM(H33:H34)</f>
        <v>0</v>
      </c>
      <c r="I35" s="43">
        <f t="shared" si="10"/>
        <v>0</v>
      </c>
    </row>
    <row r="36" spans="2:9" ht="12.75" thickBot="1" x14ac:dyDescent="0.25">
      <c r="B36" s="111" t="s">
        <v>44</v>
      </c>
      <c r="C36" s="112"/>
      <c r="D36" s="112"/>
      <c r="E36" s="112"/>
      <c r="F36" s="53">
        <f>+F31+F28+F20+F14+F35</f>
        <v>0</v>
      </c>
      <c r="G36" s="53">
        <f t="shared" ref="G36:I36" si="11">+G31+G28+G20+G14+G35</f>
        <v>0</v>
      </c>
      <c r="H36" s="53">
        <f t="shared" si="11"/>
        <v>0</v>
      </c>
      <c r="I36" s="48">
        <f t="shared" si="11"/>
        <v>0</v>
      </c>
    </row>
    <row r="37" spans="2:9" x14ac:dyDescent="0.2">
      <c r="B37" s="14"/>
      <c r="C37" s="15"/>
      <c r="D37" s="15"/>
      <c r="E37" s="1"/>
      <c r="F37" s="1"/>
      <c r="G37" s="1"/>
      <c r="H37" s="1"/>
      <c r="I37" s="1"/>
    </row>
    <row r="40" spans="2:9" ht="12.75" thickBot="1" x14ac:dyDescent="0.25">
      <c r="B40" s="99"/>
      <c r="C40" s="99"/>
      <c r="D40" s="16"/>
      <c r="E40" s="8"/>
      <c r="F40" s="103"/>
      <c r="G40" s="103"/>
      <c r="H40" s="103"/>
      <c r="I40" s="103"/>
    </row>
    <row r="41" spans="2:9" x14ac:dyDescent="0.2">
      <c r="B41" s="101" t="s">
        <v>14</v>
      </c>
      <c r="C41" s="101"/>
      <c r="D41" s="54"/>
      <c r="E41" s="55"/>
      <c r="F41" s="102" t="s">
        <v>15</v>
      </c>
      <c r="G41" s="102"/>
      <c r="H41" s="102"/>
      <c r="I41" s="102"/>
    </row>
    <row r="42" spans="2:9" x14ac:dyDescent="0.2">
      <c r="B42" s="56"/>
      <c r="C42" s="57"/>
      <c r="D42" s="58"/>
      <c r="E42" s="59"/>
      <c r="F42" s="59"/>
      <c r="G42" s="59"/>
      <c r="H42" s="59"/>
      <c r="I42" s="59"/>
    </row>
    <row r="43" spans="2:9" x14ac:dyDescent="0.2">
      <c r="B43" s="18"/>
      <c r="C43" s="17"/>
      <c r="D43" s="17"/>
      <c r="E43" s="2"/>
      <c r="F43" s="2"/>
      <c r="G43" s="2"/>
      <c r="H43" s="2"/>
      <c r="I43" s="2"/>
    </row>
    <row r="44" spans="2:9" x14ac:dyDescent="0.2">
      <c r="E44" s="1"/>
      <c r="F44" s="20"/>
      <c r="G44" s="20"/>
      <c r="H44" s="20"/>
      <c r="I44" s="21"/>
    </row>
    <row r="45" spans="2:9" x14ac:dyDescent="0.2">
      <c r="E45" s="1"/>
      <c r="F45" s="20"/>
      <c r="G45" s="20"/>
      <c r="H45" s="20"/>
      <c r="I45" s="21"/>
    </row>
    <row r="46" spans="2:9" x14ac:dyDescent="0.2">
      <c r="E46" s="1"/>
      <c r="F46" s="20"/>
      <c r="G46" s="20"/>
      <c r="H46" s="20"/>
      <c r="I46" s="21"/>
    </row>
    <row r="47" spans="2:9" x14ac:dyDescent="0.2">
      <c r="E47" s="1"/>
      <c r="F47" s="20"/>
      <c r="G47" s="20"/>
      <c r="H47" s="20"/>
      <c r="I47" s="21"/>
    </row>
    <row r="48" spans="2:9" x14ac:dyDescent="0.2">
      <c r="E48" s="1"/>
      <c r="F48" s="20"/>
      <c r="G48" s="20"/>
      <c r="H48" s="20"/>
      <c r="I48" s="21"/>
    </row>
  </sheetData>
  <sheetProtection algorithmName="SHA-512" hashValue="KthFuKGe6ul8/vbP40McLC4Rb0bGFBG3eivjaablF6ZPU9mSci0VDqSSeJMRojBvDU/sQmlt6D28Jct2vEu/hQ==" saltValue="SmbJGzlYssSCtSorkQXmMQ==" spinCount="100000" sheet="1" objects="1" scenarios="1" formatCells="0" formatColumns="0" formatRows="0"/>
  <mergeCells count="31">
    <mergeCell ref="B26:B27"/>
    <mergeCell ref="C26:C27"/>
    <mergeCell ref="B36:E36"/>
    <mergeCell ref="C16:C17"/>
    <mergeCell ref="B18:B19"/>
    <mergeCell ref="C18:C19"/>
    <mergeCell ref="B22:B23"/>
    <mergeCell ref="C22:C23"/>
    <mergeCell ref="B35:E35"/>
    <mergeCell ref="B29:I29"/>
    <mergeCell ref="B31:E31"/>
    <mergeCell ref="B20:E20"/>
    <mergeCell ref="B21:I21"/>
    <mergeCell ref="B28:E28"/>
    <mergeCell ref="B16:B17"/>
    <mergeCell ref="B41:C41"/>
    <mergeCell ref="B40:C40"/>
    <mergeCell ref="F41:I41"/>
    <mergeCell ref="F40:I40"/>
    <mergeCell ref="B32:I32"/>
    <mergeCell ref="J1:O2"/>
    <mergeCell ref="J3:O3"/>
    <mergeCell ref="B10:C10"/>
    <mergeCell ref="B14:E14"/>
    <mergeCell ref="B15:I15"/>
    <mergeCell ref="C1:I1"/>
    <mergeCell ref="C2:I2"/>
    <mergeCell ref="C3:I3"/>
    <mergeCell ref="B11:I11"/>
    <mergeCell ref="D5:I5"/>
    <mergeCell ref="B5:C5"/>
  </mergeCells>
  <dataValidations count="1">
    <dataValidation type="whole" operator="greaterThan" allowBlank="1" showInputMessage="1" showErrorMessage="1" sqref="H37:H1048576 F37:F1048576 H12:H35 F36:I36 H1:H10 F1:F10 F12:F35">
      <formula1>0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PRUEBA 3579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Giovanni Mendieta Montealegre</cp:lastModifiedBy>
  <cp:lastPrinted>2015-08-03T20:07:45Z</cp:lastPrinted>
  <dcterms:created xsi:type="dcterms:W3CDTF">2015-07-30T02:50:05Z</dcterms:created>
  <dcterms:modified xsi:type="dcterms:W3CDTF">2016-07-25T21:46:13Z</dcterms:modified>
</cp:coreProperties>
</file>