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beltran\Desktop\"/>
    </mc:Choice>
  </mc:AlternateContent>
  <bookViews>
    <workbookView xWindow="0" yWindow="0" windowWidth="11655" windowHeight="8265" tabRatio="880"/>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s>
  <definedNames>
    <definedName name="_xlnm.Print_Area" localSheetId="2">'TRANSP. ANTICOR Y PARTIC CIUDAD'!$A$1:$T$35</definedName>
  </definedNames>
  <calcPr calcId="171027"/>
</workbook>
</file>

<file path=xl/calcChain.xml><?xml version="1.0" encoding="utf-8"?>
<calcChain xmlns="http://schemas.openxmlformats.org/spreadsheetml/2006/main">
  <c r="T23" i="3" l="1"/>
  <c r="T18" i="4"/>
  <c r="T12" i="4"/>
  <c r="S19" i="4"/>
  <c r="S18" i="4"/>
  <c r="S16" i="4"/>
  <c r="S15" i="4"/>
  <c r="S14" i="4"/>
  <c r="S13" i="4"/>
  <c r="S12" i="4"/>
  <c r="S6" i="4"/>
  <c r="T6" i="4" s="1"/>
  <c r="S25" i="3"/>
  <c r="T25" i="3" s="1"/>
  <c r="S23" i="3"/>
  <c r="S22" i="3"/>
  <c r="T22" i="3" s="1"/>
  <c r="S16" i="3"/>
  <c r="T16" i="3" s="1"/>
  <c r="S12" i="3"/>
  <c r="T12" i="3" s="1"/>
  <c r="S10" i="3"/>
  <c r="S9" i="3"/>
  <c r="S8" i="3"/>
  <c r="S6" i="3"/>
  <c r="T6" i="3" s="1"/>
  <c r="T21" i="4" l="1"/>
  <c r="T29" i="3"/>
  <c r="S42" i="2"/>
  <c r="S38" i="2"/>
  <c r="S30" i="2"/>
  <c r="S27" i="2"/>
  <c r="S28" i="2"/>
  <c r="S19" i="2"/>
  <c r="S20" i="2"/>
  <c r="S23" i="2"/>
  <c r="S24" i="2"/>
  <c r="S25" i="2"/>
  <c r="S18" i="2"/>
  <c r="T18" i="2" s="1"/>
  <c r="S13" i="2"/>
  <c r="S10" i="2"/>
  <c r="T10" i="2" s="1"/>
  <c r="S6" i="2"/>
  <c r="T6" i="2" s="1"/>
  <c r="S7" i="1"/>
  <c r="T25" i="1"/>
  <c r="T14" i="1"/>
  <c r="S30" i="1"/>
  <c r="T30" i="1" s="1"/>
  <c r="S25" i="1"/>
  <c r="S23" i="1"/>
  <c r="T23" i="1" s="1"/>
  <c r="S20" i="1"/>
  <c r="T20" i="1" s="1"/>
  <c r="S17" i="1"/>
  <c r="T17" i="1" s="1"/>
  <c r="S14" i="1"/>
  <c r="S12" i="1"/>
  <c r="T12" i="1" s="1"/>
  <c r="T27" i="2" l="1"/>
  <c r="T47" i="2"/>
  <c r="T7" i="1"/>
  <c r="T34" i="1" s="1"/>
</calcChain>
</file>

<file path=xl/sharedStrings.xml><?xml version="1.0" encoding="utf-8"?>
<sst xmlns="http://schemas.openxmlformats.org/spreadsheetml/2006/main" count="1325" uniqueCount="702">
  <si>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</si>
  <si>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</si>
  <si>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</si>
  <si>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</si>
  <si>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</si>
  <si>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</si>
  <si>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</si>
  <si>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FECHA 
DE 
EJECUCIÓN</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</si>
  <si>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</si>
  <si>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</si>
  <si>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</si>
  <si>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</si>
  <si>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</si>
  <si>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</si>
  <si>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</si>
  <si>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</si>
  <si>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</si>
  <si>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</si>
  <si>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</si>
  <si>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</si>
  <si>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</si>
  <si>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</si>
  <si>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</si>
  <si>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</si>
  <si>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</si>
  <si>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Caracterizar ciudadanos para el Sector Educativo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</si>
  <si>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</si>
  <si>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</si>
  <si>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</si>
  <si>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</si>
  <si>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</si>
  <si>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</si>
  <si>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</si>
  <si>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</si>
  <si>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Optimizar la capacidad instalada de las entidades del sector</t>
  </si>
  <si>
    <t>Racionalizar los tramites del sector</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</si>
  <si>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</si>
  <si>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</si>
  <si>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</si>
  <si>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</si>
  <si>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</si>
  <si>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</si>
  <si>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</si>
  <si>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</si>
  <si>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</si>
  <si>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</si>
  <si>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</si>
  <si>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</si>
  <si>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</si>
  <si>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</si>
  <si>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</si>
  <si>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</si>
  <si>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</si>
  <si>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</si>
  <si>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100% de la definición del esquema y hoja de ruta para la construcción del PETI sectorial</t>
  </si>
  <si>
    <t>Definir lineamiento sectoriales para la integración</t>
  </si>
  <si>
    <t>Documento con lineamientos para establecer  la integración</t>
  </si>
  <si>
    <t>Documentos lineamientos análisis de capacidad</t>
  </si>
  <si>
    <t>Definir el plan de implementación de capacidad institucional</t>
  </si>
  <si>
    <t>Definir lineamiento para análisis de capacidad instalada en las instituciones del sector</t>
  </si>
  <si>
    <t>Plan de racionalización de tramites</t>
  </si>
  <si>
    <t>Realizar el diagnostico de racionalización de trámites, servicios y OPAS</t>
  </si>
  <si>
    <t>Definir el plan de racionalización de tramites</t>
  </si>
  <si>
    <t>Ejecución de las actividades del plan</t>
  </si>
  <si>
    <t>Realizar seguimientos periódicos al plan (3 veces al año)</t>
  </si>
  <si>
    <t>Evaluar el impacto y la eficacia del plan de racionalización</t>
  </si>
  <si>
    <t>Seguimiento al plan de racionalización de tramites</t>
  </si>
  <si>
    <t xml:space="preserve">Desarrollar las fases de comprensión, creación y definición del esquema y hoja de ruta para la construcción del PETI sectorial a septiembre de 2017 </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</si>
  <si>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</si>
  <si>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</si>
  <si>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</si>
  <si>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</si>
  <si>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</si>
  <si>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</si>
  <si>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</si>
  <si>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</si>
  <si>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</si>
  <si>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</si>
  <si>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</si>
  <si>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Fortalecimiento de las capacidades de los servidores públicos</t>
  </si>
  <si>
    <t>Documento Plan estratégico de Talento Humano</t>
  </si>
  <si>
    <t>Informe de resultados de evaluación del desempeño</t>
  </si>
  <si>
    <t>Implementar estrategias de lucha contra la corrupción</t>
  </si>
  <si>
    <t xml:space="preserve">Fortalecer el acceso a la información publica </t>
  </si>
  <si>
    <t>Diseñar la caracterización del usuario sectorial</t>
  </si>
  <si>
    <t>Definir los mecanismos de participación ciudadana</t>
  </si>
  <si>
    <t>Proceso y mecanismos de rendición de cuentas implementados</t>
  </si>
  <si>
    <t>Convenios en acciones de comunicación población con discapacidad (sordos, ciegos, indígenas…)</t>
  </si>
  <si>
    <t>Establecer convenios de cooperación INSOR - INCI</t>
  </si>
  <si>
    <t>Implementación de la Norma 5854 de accesibilidad WEB</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</si>
  <si>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</si>
  <si>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</si>
  <si>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</si>
  <si>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</si>
  <si>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</si>
  <si>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</si>
  <si>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</si>
  <si>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</si>
  <si>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</si>
  <si>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</si>
  <si>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</si>
  <si>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</si>
  <si>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Acceso a la información Pública</t>
  </si>
  <si>
    <t>Diseñar e implementar procesos de rendición de cuentas</t>
  </si>
  <si>
    <t>Alineación del Plan estratégico de Talento Humano (PETH) con la estrategia del sector educativo</t>
  </si>
  <si>
    <t>Integración de los Sistemas de Gestión</t>
  </si>
  <si>
    <t>Documento Diagnóstico
Plan para cierre de brechas</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</si>
  <si>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</si>
  <si>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</si>
  <si>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</si>
  <si>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 xml:space="preserve">Seguimiento sectorial de la cadena presupuestal para el mejoramiento de la eficacia en la ejecución de recursos), plan de adquisiciones, PAC, e  implementación del presupuesto por resultados </t>
  </si>
  <si>
    <t>Racionalizar como mínimo un trámite por entidad, de cara al ciudadano</t>
  </si>
  <si>
    <t>Diagnostico de capacidad por servicio o proyecto</t>
  </si>
  <si>
    <t>Implementar al 50% la gestión documental en cada entidad del sector</t>
  </si>
  <si>
    <t xml:space="preserve"> Plan Estrategico de Tecnologias de la Informacion (PETI) por entidad</t>
  </si>
  <si>
    <t>Plan estrategico de tecnologia sector educación</t>
  </si>
  <si>
    <t>1.  Taller de identificación problemática del sector.  2.  Flujo de información del sector.  3.  Taller de identificación de líneas estratégicas del sector.  4.  Esquema y hoja de ruta construccion PETI Sectorial</t>
  </si>
  <si>
    <t xml:space="preserve">
100% de la matriz de riesgos de corrupción actualizada  en las entidades del sector </t>
  </si>
  <si>
    <r>
      <t>Publicar la Información</t>
    </r>
    <r>
      <rPr>
        <sz val="12"/>
        <color rgb="FFFF0000"/>
        <rFont val="Arial"/>
        <family val="2"/>
      </rPr>
      <t xml:space="preserve"> </t>
    </r>
    <r>
      <rPr>
        <sz val="12"/>
        <color theme="1"/>
        <rFont val="Arial"/>
        <family val="2"/>
      </rPr>
      <t>establecida en la ley 1712 de 2014 y decreto 103 de 2015</t>
    </r>
  </si>
  <si>
    <t>Crear un protocolo unificado de atención al ciudadano, para las entidades del sector</t>
  </si>
  <si>
    <t>Matriz de riesgos.</t>
  </si>
  <si>
    <t>Plan de Racionalización de trámites.</t>
  </si>
  <si>
    <t>Plan Anticorrupción y atención al ciudadano</t>
  </si>
  <si>
    <t>Documentos publicados</t>
  </si>
  <si>
    <t>FECHA DE EJECUCIÓN</t>
  </si>
  <si>
    <t>100% de la información publicada por entidad</t>
  </si>
  <si>
    <t>Información publicada en todas las páginas Web en el link de transparencia</t>
  </si>
  <si>
    <t>Diseño de portales para equipos móviles para radicación de PQRS - Gobierno en línea.</t>
  </si>
  <si>
    <t>Incluir en el Plan de Institucional de capacitación (PIC) el tema de derecho de petición verbal.</t>
  </si>
  <si>
    <t>Actualizar los procesos y plataforma para la atención de PQRS verbales.</t>
  </si>
  <si>
    <t>Elaborar un único protocolo</t>
  </si>
  <si>
    <t>Comparar protocolos por canales.</t>
  </si>
  <si>
    <t>Elaborar los protocolos por entidad.</t>
  </si>
  <si>
    <t>Protocolo unificado de atención al ciudadano implementado en las EAV</t>
  </si>
  <si>
    <t>Caracterización  del usuario unificado y aprobado por las entidades del sector</t>
  </si>
  <si>
    <t>Definir políticas de relacionamiento con los grupos de interés</t>
  </si>
  <si>
    <t>Integrar y consolidar la caracterización de grupos de interés y Políticas de relacionamiento del sector</t>
  </si>
  <si>
    <t xml:space="preserve">Mínimo el 50% de las entidades del sector, implementen la política de accesibilidad </t>
  </si>
  <si>
    <t>Avance en la implementación de la política de accesibilidad en las EAV</t>
  </si>
  <si>
    <t xml:space="preserve">Ejecutar la estrategia de rendición de cuentas publica </t>
  </si>
  <si>
    <t>Actualización de la información publicada debido a ajustes y/o actualizaciones</t>
  </si>
  <si>
    <t>Desarrollar al menos un ejercicio de colaboración e innovación abierta en cada EAV</t>
  </si>
  <si>
    <t>Preparación del Ejercicio, Análisis de Retos, Identificación del conocimiento aplicable, Desarrollo del ejercicio y Difusión y uso del desarrollo.</t>
  </si>
  <si>
    <t>Formulación  y publicación del Plan Anticorrupción y Atención al Ciudadano creado con participación de los grupos de interés</t>
  </si>
  <si>
    <t>Publicación de documentos</t>
  </si>
  <si>
    <t>Jornadas de capacitación en riesgos de corrupción para su ajuste</t>
  </si>
  <si>
    <t>Realizar o actualizar la caracterización del ciudadano y grupos de interés en cada entidad del sector.</t>
  </si>
  <si>
    <t>Formular un Plan de espacios de dialogo y audiencias de rendición de cuentas para el 2017 (Art. 53 Ley 1757 de 2015).</t>
  </si>
  <si>
    <t>Definir una política como sector para el tema de accesibilidad liderado por INCI e INSOR y en coordinación con la OTYSI del MEN</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</si>
  <si>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</si>
  <si>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</si>
  <si>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</si>
  <si>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</si>
  <si>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</si>
  <si>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</si>
  <si>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</si>
  <si>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</si>
  <si>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</si>
  <si>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</si>
  <si>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</si>
  <si>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</si>
  <si>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</si>
  <si>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Entidades Adscritas y/o vinculadas con riesgos de corrupción actualizados/Total de Entidades Adscritas y/o vinculadas * 100</t>
  </si>
  <si>
    <t>Número de actividades realizadas / Total de actividades establecidas para la ejecución del ejercicio de colaboración e innovación abierta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</si>
  <si>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</si>
  <si>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</si>
  <si>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</si>
  <si>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</si>
  <si>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</si>
  <si>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</si>
  <si>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Realizar un Plan estratégico de Talento Humano alineado al contexto estratégico sectorial</t>
  </si>
  <si>
    <t>Elaborar el plan de trabajo.</t>
  </si>
  <si>
    <t>Relizar mesas de trabajo con las entidades para la construcción del PETH, el cual debe estar alineado a la estrategia del Sector.</t>
  </si>
  <si>
    <t>Alcanzar un índice de participación del 70% de los servidores en actividades del Sistema de Estímulos.</t>
  </si>
  <si>
    <t>Cobertura de servidores de planta en las actividades del Sistema de Estímulos</t>
  </si>
  <si>
    <t>Obtener calificación mínima de 3,5 en las Evaluaciones de Satisfacción de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</si>
  <si>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</si>
  <si>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</si>
  <si>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</si>
  <si>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</si>
  <si>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</si>
  <si>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</si>
  <si>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</si>
  <si>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</si>
  <si>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</si>
  <si>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</si>
  <si>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Hacer seguimiento y retroalimentación de lo construido.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</si>
  <si>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</si>
  <si>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</si>
  <si>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</si>
  <si>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</si>
  <si>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</si>
  <si>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</si>
  <si>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</si>
  <si>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</si>
  <si>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</si>
  <si>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</si>
  <si>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</si>
  <si>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</si>
  <si>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</si>
  <si>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</si>
  <si>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</si>
  <si>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</si>
  <si>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</si>
  <si>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</si>
  <si>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</si>
  <si>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</si>
  <si>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</si>
  <si>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</si>
  <si>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Obtener calificación mínima de 3,5 en Evaluaciones de Satisfacción de actividades del PIC.</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</si>
  <si>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</si>
  <si>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</si>
  <si>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</si>
  <si>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</si>
  <si>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</si>
  <si>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</si>
  <si>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</si>
  <si>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</si>
  <si>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</si>
  <si>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</si>
  <si>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</si>
  <si>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</si>
  <si>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</si>
  <si>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</si>
  <si>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</si>
  <si>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</si>
  <si>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</si>
  <si>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</si>
  <si>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</si>
  <si>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</si>
  <si>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Cumplimiento de los acuerdos de gestión firmados por los gerentes públicos.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</si>
  <si>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</si>
  <si>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</si>
  <si>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</si>
  <si>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</si>
  <si>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</si>
  <si>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</si>
  <si>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</si>
  <si>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</si>
  <si>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</si>
  <si>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</si>
  <si>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</si>
  <si>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</si>
  <si>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Fortalecer la atención de PQRS verbales  en  todas las entidades del sector</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</si>
  <si>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</si>
  <si>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</si>
  <si>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</si>
  <si>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</si>
  <si>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</si>
  <si>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</si>
  <si>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</si>
  <si>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Socializacion con las entidades adscritas  de los avances del Ministerio,  frente al proceso de alistamiento (socializacion de los productos del contrato con BDO)</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</si>
  <si>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</si>
  <si>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</si>
  <si>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</si>
  <si>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</si>
  <si>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</si>
  <si>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</si>
  <si>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</si>
  <si>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</si>
  <si>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</si>
  <si>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</si>
  <si>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</si>
  <si>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</si>
  <si>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Promover la ejecución adecuada y oportuna de los recursos del presupuesto nacional</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</si>
  <si>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</si>
  <si>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</si>
  <si>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</si>
  <si>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</si>
  <si>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</si>
  <si>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</si>
  <si>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</si>
  <si>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</si>
  <si>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</si>
  <si>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</si>
  <si>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</si>
  <si>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</si>
  <si>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</si>
  <si>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</si>
  <si>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</si>
  <si>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</si>
  <si>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Información de los servidores de carrera administrativa actualizada en el registro único de carrea administrativa</t>
  </si>
  <si>
    <t>Plan de comunicaciones</t>
  </si>
  <si>
    <t>Consolidado de asistencia a las actividades del Sistema de Estímulos.</t>
  </si>
  <si>
    <t>Documento de estrategia de sensibilización. 
Listas de Asistencia.</t>
  </si>
  <si>
    <t xml:space="preserve">Elaboración seguimiento y publicación al plan de racionalización de tramites (SUIT) </t>
  </si>
  <si>
    <t>Meta 2017</t>
  </si>
  <si>
    <t>ENTIDADES ADSCRITAS Y VINCULDAS AL MINISTERIO DE EDUCACION NACIONAL</t>
  </si>
  <si>
    <t>POLÍTICA</t>
  </si>
  <si>
    <t>Fuente Financiación (Proyecto Inversión)</t>
  </si>
  <si>
    <t>Valor de  la fuente</t>
  </si>
  <si>
    <t>Área Responsable</t>
  </si>
  <si>
    <t>Actividades Principales</t>
  </si>
  <si>
    <t>Responsable</t>
  </si>
  <si>
    <t>Indicador</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</si>
  <si>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</si>
  <si>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</si>
  <si>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</si>
  <si>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</si>
  <si>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</si>
  <si>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</si>
  <si>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</si>
  <si>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</si>
  <si>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</si>
  <si>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</si>
  <si>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</si>
  <si>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</si>
  <si>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</si>
  <si>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</si>
  <si>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</si>
  <si>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</si>
  <si>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</si>
  <si>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</si>
  <si>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</si>
  <si>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</si>
  <si>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</si>
  <si>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</si>
  <si>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</si>
  <si>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</si>
  <si>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</si>
  <si>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</si>
  <si>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</si>
  <si>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</si>
  <si>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</si>
  <si>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</si>
  <si>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</si>
  <si>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</si>
  <si>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</si>
  <si>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</si>
  <si>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</si>
  <si>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</si>
  <si>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</si>
  <si>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</si>
  <si>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</si>
  <si>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</si>
  <si>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</si>
  <si>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</si>
  <si>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</si>
  <si>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</si>
  <si>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</si>
  <si>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</si>
  <si>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</si>
  <si>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</si>
  <si>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</si>
  <si>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</si>
  <si>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</si>
  <si>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apoyar la formación de tres (3) docentes en maetrias</t>
  </si>
  <si>
    <t>Formar y capacitar estudiante y docentes en las pruebas saber prop</t>
  </si>
  <si>
    <t>Nº de puntos icrementados en el promedio medio en las    competencias lectura, escritura y cuantitativa</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</si>
  <si>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</si>
  <si>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</si>
  <si>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</si>
  <si>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</si>
  <si>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</si>
  <si>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</si>
  <si>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</si>
  <si>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</si>
  <si>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</si>
  <si>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</si>
  <si>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</si>
  <si>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</si>
  <si>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</si>
  <si>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</si>
  <si>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</si>
  <si>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</si>
  <si>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</si>
  <si>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</si>
  <si>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</si>
  <si>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</si>
  <si>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</si>
  <si>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</si>
  <si>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</si>
  <si>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</si>
  <si>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</si>
  <si>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</si>
  <si>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</si>
  <si>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</si>
  <si>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</si>
  <si>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</si>
  <si>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</si>
  <si>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</si>
  <si>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</si>
  <si>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</si>
  <si>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</si>
  <si>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</si>
  <si>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</si>
  <si>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</si>
  <si>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</si>
  <si>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</si>
  <si>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</si>
  <si>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</si>
  <si>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</si>
  <si>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</si>
  <si>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</si>
  <si>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</si>
  <si>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</si>
  <si>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</si>
  <si>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</si>
  <si>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</si>
  <si>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</si>
  <si>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</si>
  <si>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</si>
  <si>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</si>
  <si>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</si>
  <si>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</si>
  <si>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</si>
  <si>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</si>
  <si>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</si>
  <si>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</si>
  <si>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</si>
  <si>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</si>
  <si>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</si>
  <si>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</si>
  <si>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</si>
  <si>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</si>
  <si>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</si>
  <si>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</si>
  <si>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</si>
  <si>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</si>
  <si>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</si>
  <si>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</si>
  <si>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</si>
  <si>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</si>
  <si>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</si>
  <si>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</si>
  <si>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</si>
  <si>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</si>
  <si>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</si>
  <si>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</si>
  <si>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</si>
  <si>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</si>
  <si>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</si>
  <si>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</si>
  <si>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</si>
  <si>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</si>
  <si>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</si>
  <si>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</si>
  <si>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</si>
  <si>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</si>
  <si>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</si>
  <si>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</si>
  <si>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</si>
  <si>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</si>
  <si>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</si>
  <si>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</si>
  <si>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</si>
  <si>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</si>
  <si>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</si>
  <si>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</si>
  <si>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</si>
  <si>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</si>
  <si>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</si>
  <si>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</si>
  <si>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</si>
  <si>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</si>
  <si>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</si>
  <si>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</si>
  <si>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</si>
  <si>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</si>
  <si>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</si>
  <si>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</si>
  <si>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</si>
  <si>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</si>
  <si>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</si>
  <si>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</si>
  <si>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</si>
  <si>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</si>
  <si>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</si>
  <si>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</si>
  <si>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</si>
  <si>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</si>
  <si>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</si>
  <si>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</si>
  <si>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</si>
  <si>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</si>
  <si>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</si>
  <si>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</si>
  <si>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</si>
  <si>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</si>
  <si>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</si>
  <si>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</si>
  <si>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</si>
  <si>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</si>
  <si>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</si>
  <si>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</si>
  <si>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</si>
  <si>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</si>
  <si>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</si>
  <si>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</si>
  <si>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</si>
  <si>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</si>
  <si>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</si>
  <si>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</si>
  <si>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</si>
  <si>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</si>
  <si>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</si>
  <si>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</si>
  <si>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</si>
  <si>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</si>
  <si>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</si>
  <si>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</si>
  <si>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</si>
  <si>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</si>
  <si>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</si>
  <si>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</si>
  <si>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</si>
  <si>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</si>
  <si>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</si>
  <si>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</si>
  <si>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</si>
  <si>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</si>
  <si>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</si>
  <si>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</si>
  <si>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</si>
  <si>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</si>
  <si>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</si>
  <si>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</si>
  <si>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</si>
  <si>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</si>
  <si>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</si>
  <si>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</si>
  <si>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</si>
  <si>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</si>
  <si>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</si>
  <si>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2"/>
        <rFont val="Verdana"/>
        <family val="2"/>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</si>
  <si>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</si>
  <si>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</si>
  <si>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</si>
  <si>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</si>
  <si>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</si>
  <si>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</si>
  <si>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</si>
  <si>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</si>
  <si>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</si>
  <si>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</si>
  <si>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</si>
  <si>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</si>
  <si>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</si>
  <si>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</si>
  <si>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</si>
  <si>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</si>
  <si>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</si>
  <si>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NACION</t>
  </si>
  <si>
    <t>Unidad Académica</t>
  </si>
  <si>
    <t>Solicitud de Registros Calificados para ampliar la cobertura a través de nueva oferta educativa, con calidad y pertinencia.</t>
  </si>
  <si>
    <t># de registros calificados Obtenidos.</t>
  </si>
  <si>
    <t>CIERRE DE BRECHAS (COBERTURA Y EQUIDAD)</t>
  </si>
  <si>
    <t>Extensión</t>
  </si>
  <si>
    <t>Gestionar y estructurar programas académicos de Pregrado en convenio con Instituciones de Educación Superior para ampliación de cobertura, tecnicos y tecnicos profesionales.</t>
  </si>
  <si>
    <t># programas nuevos en convenio ofertados.</t>
  </si>
  <si>
    <t>PERTINENCIA PARA LA INNOVACIÓN Y LA PRODUCTIVIDAD</t>
  </si>
  <si>
    <t>Proyecto de Inversion radicado en el Banco de Proyectos con Codigo BPIN 2013011000018 y recursos del Presupuesto General de la Nación aprobados para la vigencia 2016</t>
  </si>
  <si>
    <t>Promocion, ejecución y fortalecimiento del Departamento de Lenguas para aseguramiento de la calidad de la institución.</t>
  </si>
  <si>
    <t># de actividades de promoción, ejecución y fortalecimiento del Departamento de Lenguas consolidado.</t>
  </si>
  <si>
    <t>Consolidar los semilleros de investigación en la institución.</t>
  </si>
  <si>
    <t># Semilleros consolidados.</t>
  </si>
  <si>
    <t>EGRESADOS</t>
  </si>
  <si>
    <t>Acercar al egresado de Infotep SAI, certificado o no, a su comunidad educativa.</t>
  </si>
  <si>
    <t># de personas participantes</t>
  </si>
  <si>
    <t>INCLUSION</t>
  </si>
  <si>
    <t>INCREMENTO DE INCLUSION DE POBLACION EN SITUACION DE DISCAPACIDAD EN EDUCACION SUPERIOR EN SAN ANDRES ISLA           2015011000103</t>
  </si>
  <si>
    <t>BIENESTAR UNIVERSITARIO</t>
  </si>
  <si>
    <t>capacitar y socializar a la comunidad educativa en el manejo de personal en condicion de discapacidad</t>
  </si>
  <si>
    <t># de actividades realizadas para el logro de este fin.</t>
  </si>
  <si>
    <t>FORMACION INTEGRAL Y DESARROLLO HUMANO</t>
  </si>
  <si>
    <t>FORTALECIMIENTO AL DEPARTAMENTO DE BIENESTAR UNIVERSITARIO DEL INFOTEP DEL ARCHIPIELAGO DE SAN ANDRES Y PROVIDENCIA        2015011000002</t>
  </si>
  <si>
    <t>capacitar y socializar a la comunidad educativa propendiendo por su desarrollo integral.</t>
  </si>
  <si>
    <t>GESTIÓN MISIONAL Y DE GOBIERNO</t>
  </si>
  <si>
    <t>Presupuesto de funcionamiento</t>
  </si>
  <si>
    <t>NA</t>
  </si>
  <si>
    <t>Todos los Procesos</t>
  </si>
  <si>
    <t>Plan Anticorrupción y Atención al Ciudadano elaborado</t>
  </si>
  <si>
    <t>No. De documentos publicados</t>
  </si>
  <si>
    <t>Capacitaciones realizadas</t>
  </si>
  <si>
    <t>Plan de racionalización de trámites  (SUIT) elaborado y con seguimiento.</t>
  </si>
  <si>
    <t xml:space="preserve">Ley publicada </t>
  </si>
  <si>
    <t>Información actualizada y publicada</t>
  </si>
  <si>
    <t>Procesos y plataforma actualizada</t>
  </si>
  <si>
    <t>Plan de capacitación PIC actualizado</t>
  </si>
  <si>
    <t>Equipos moviles para radicación de PQRS -Gobierno en línea diseñados</t>
  </si>
  <si>
    <t>Protocolos por entidad elaborados</t>
  </si>
  <si>
    <t>Protocolos por canales  comparados</t>
  </si>
  <si>
    <t>Protocolo  único elaborado.</t>
  </si>
  <si>
    <t xml:space="preserve">políticas de relacionamiento con los grupos de interes </t>
  </si>
  <si>
    <t>caracterización de grupos de interés y políticas de relacionalmiento del sector consolidadas</t>
  </si>
  <si>
    <t>Análisis de retos e identificación del conocimiento aplicado</t>
  </si>
  <si>
    <t>Mecanismos de participación ciudadana definidos</t>
  </si>
  <si>
    <t>Plan de espacios de diálogo y audiencias de  rendición de cuentas</t>
  </si>
  <si>
    <t>Estrategia ejecutada rendición de cuentas</t>
  </si>
  <si>
    <t xml:space="preserve">Política del sector para la accesibilidad liderada por el INCI e  insor </t>
  </si>
  <si>
    <t>Convenios de Cooperación establecidos</t>
  </si>
  <si>
    <t>Norma 5854 implementada en la WEB</t>
  </si>
  <si>
    <t>Talento Humano</t>
  </si>
  <si>
    <t>Plan de trabajo Elaborado</t>
  </si>
  <si>
    <t>Mesas de trabajo realizadas</t>
  </si>
  <si>
    <t>seguimiento y retroalimentación  realizado</t>
  </si>
  <si>
    <t>Participacion Promovida</t>
  </si>
  <si>
    <t>estrategias de sensibilización diseñadas e implementadas</t>
  </si>
  <si>
    <t>plan de comunicaciones diseñado e implementado</t>
  </si>
  <si>
    <t>Instrumento de Evaluacion elaborado</t>
  </si>
  <si>
    <t>Evaluaciones de Satisfaccion apliacadas</t>
  </si>
  <si>
    <t>Informacion consolidada</t>
  </si>
  <si>
    <t>Informe consolidado presentado</t>
  </si>
  <si>
    <t>novedades reportadas en el registro</t>
  </si>
  <si>
    <t>Registro efectuado en el aplicativo de la CNSC</t>
  </si>
  <si>
    <t>Funciones y actividades identificadas</t>
  </si>
  <si>
    <t>Manuales ajustados</t>
  </si>
  <si>
    <t>Manual de funciones elaborado y aprobado</t>
  </si>
  <si>
    <t>Novedades registradas y actualizadas</t>
  </si>
  <si>
    <t>Hojas de vida actualizadas</t>
  </si>
  <si>
    <t>SIGEP actualizado</t>
  </si>
  <si>
    <t>Evaluacion del desempeño realizada</t>
  </si>
  <si>
    <t>Acuerdos de gestion suscritos</t>
  </si>
  <si>
    <t>Seguimiento elaborado</t>
  </si>
  <si>
    <t>Documento de evaluacion elaborado</t>
  </si>
  <si>
    <t>Acto adminitrativo elaborado</t>
  </si>
  <si>
    <t>acto administrativo expedido, publicado y difundido</t>
  </si>
  <si>
    <t>Actividades de sensibilizacion realizadas</t>
  </si>
  <si>
    <t>seguimientos realizados</t>
  </si>
  <si>
    <t>Informe de segumiento y avance realizado</t>
  </si>
  <si>
    <t>instrumento elaborado</t>
  </si>
  <si>
    <t>evaluaciones aplicadas</t>
  </si>
  <si>
    <t>informe presentado</t>
  </si>
  <si>
    <t>Evaluacione de satisfaccion aplicadas</t>
  </si>
  <si>
    <t>Informe presentado</t>
  </si>
  <si>
    <t>Direccionamiento Estrategico</t>
  </si>
  <si>
    <t>Definir lineamientos sectoriales para la integración</t>
  </si>
  <si>
    <t>Oficina Asesora de Planeacion</t>
  </si>
  <si>
    <t>Lineamientos definidos</t>
  </si>
  <si>
    <t>Sistema de Gestión de Seguridad de la Información (SGSI adelantado y culminado</t>
  </si>
  <si>
    <t>Gestion Humana</t>
  </si>
  <si>
    <t>Sistema de Gestión de Seguridad y Salud en el trabajo (SSST) adelantado y culminado</t>
  </si>
  <si>
    <t>Sistema de Gestión de acuerdo a la transición de la norma ISO 9001:2015  actualizado</t>
  </si>
  <si>
    <t>actividades ejecutadas para la implementación del MUG</t>
  </si>
  <si>
    <t>Plan de implementacion definido</t>
  </si>
  <si>
    <t>Diagnostico realizado</t>
  </si>
  <si>
    <t>Plan definido</t>
  </si>
  <si>
    <t>Actividades ajecutadas</t>
  </si>
  <si>
    <t>Impacto y eficacia evaluadas</t>
  </si>
  <si>
    <t>PETI culminado</t>
  </si>
  <si>
    <t>Fases desarrolladas</t>
  </si>
  <si>
    <t>Gestion Documental</t>
  </si>
  <si>
    <t>Planeacion Documental revisada actualizada</t>
  </si>
  <si>
    <t>Oficina Asesora de Planeacion y Gestion Documental</t>
  </si>
  <si>
    <t>Politicas Implementadas</t>
  </si>
  <si>
    <t>Administrativa y Financiera</t>
  </si>
  <si>
    <t>Acompañamiento y sensibilización entidades</t>
  </si>
  <si>
    <t>Entidades adscritas sensibilizadas y sociliacadas.</t>
  </si>
  <si>
    <t>Capacitar y acesorar proyectos de inversión con la nueva metodologia</t>
  </si>
  <si>
    <t>Pac  debidamente manejado</t>
  </si>
  <si>
    <t>Ejecución de la reserva constituida por cada dependencia dentro del tiempo requerido</t>
  </si>
  <si>
    <t>Reportes periódicos de la  ejecución financiera realizada</t>
  </si>
  <si>
    <t>Vigencias futuras debidamente ejecutadas</t>
  </si>
  <si>
    <t>Capacitaciones presenciales y  virtuales realizadas</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</si>
  <si>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</si>
  <si>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</si>
  <si>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</si>
  <si>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</si>
  <si>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</si>
  <si>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</si>
  <si>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</si>
  <si>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</si>
  <si>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</si>
  <si>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</si>
  <si>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INCI       </t>
  </si>
  <si>
    <t xml:space="preserve">Cumplimiento real del indicador % (Acumulado)                     </t>
  </si>
  <si>
    <t xml:space="preserve">Cumplimiento real del indicador % (Acumulado)                                     </t>
  </si>
  <si>
    <t>ACCIONES CORRECTIVAS</t>
  </si>
  <si>
    <t>CUMPLIMIENTO DE LA ESTRATEGIA</t>
  </si>
  <si>
    <t>CUMPLIMIENTO TOTAL</t>
  </si>
  <si>
    <t>ANÁLISIS</t>
  </si>
  <si>
    <t>CUMPLIMIENTO TOTAL ESTRATEGIA I TRIMESTRE 2017:</t>
  </si>
  <si>
    <t>Plan estratégico de tecnologia del sector</t>
  </si>
  <si>
    <t>Gestión documental en las entidades del sector</t>
  </si>
  <si>
    <t xml:space="preserve">Proyección de cumplimiento del indicador % (Acumulado)        </t>
  </si>
  <si>
    <t>Observaciones</t>
  </si>
  <si>
    <t>Cumplimiento Meta I Trimestre 2017</t>
  </si>
  <si>
    <t>ICFES</t>
  </si>
  <si>
    <t xml:space="preserve">Cumplimiento del indicador % (Acumulado)  </t>
  </si>
  <si>
    <t>ETIC</t>
  </si>
  <si>
    <t>INFOTEP SAN JUAN DEL CESAR</t>
  </si>
  <si>
    <t>Incrementar 0,4, cada año, el promedio alcanzanzado en las pruebas saber pro en las  competencias lectura, escritura y cuantitativa, tomando como base los promedios alcanzados en el 2014.</t>
  </si>
  <si>
    <t>INSTITUTO TOLIMENSE DE FORMACION TECNICA PROFESIONAL ITFIP</t>
  </si>
  <si>
    <t>INTENALCO</t>
  </si>
  <si>
    <t>ICETEX</t>
  </si>
  <si>
    <t>FODESEP</t>
  </si>
  <si>
    <t>INFOTEP SAN ANDRÉS</t>
  </si>
  <si>
    <t>INSOR</t>
  </si>
  <si>
    <t>Desarrollar el 100% de las actividades programadas para fortalecer la atención de PQRS verbales</t>
  </si>
  <si>
    <t>Diseñar la caracterización del usuario sectorial y las políticas de relacionamiento del sector</t>
  </si>
  <si>
    <t xml:space="preserve">Caracterizar ciudadanos y definir políticas de relacionamiento para el Sector Educativo </t>
  </si>
  <si>
    <t>Número de actividades realizadas / Total de actividades planeadas * 100</t>
  </si>
  <si>
    <t>Integrar y consolidar la caracterización de grupos de interés y Políticas de relacionamiento del sector a partir de la caracterización definida</t>
  </si>
  <si>
    <t>Diseñar e implementar el 100% la estrategia de rendición de cuentas</t>
  </si>
  <si>
    <t>Diseñar y contruir la información que se presentará a los ciudadanos en los espacios de rendición de cuentas</t>
  </si>
  <si>
    <t>Evaluar el imapcto de la estrategia de rendición de cuentas de forma general y por cada espacio</t>
  </si>
  <si>
    <t>Establecer un Plan estratégico de Talento Humano por EAV alineado al contexto estratégico sectorial</t>
  </si>
  <si>
    <t>Realizar seguimiento y retroalimentación del Plan estratégico de Talento Humano por EAV</t>
  </si>
  <si>
    <t>Cumplimiento del 100% de los acuerdos de gestión firmados por los gerentes públicos.</t>
  </si>
  <si>
    <t>Definir lineamiento sectorial para análisis de capacidad instalada en las instituciones del sector</t>
  </si>
  <si>
    <t>Elaboración seguimiento y publicación al plan de racionalización de tramites (SUIT)</t>
  </si>
  <si>
    <t>Promover la ejecución adecuada y oportuna del 100% de los recursos del presupuesto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</si>
</sst>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 #,##0_);[Red]\(&quot;$&quot;\ #,##0\)"/>
    <numFmt numFmtId="41" formatCode="_(* #,##0_);_(* \(#,##0\);_(* &quot;-&quot;_);_(@_)"/>
    <numFmt numFmtId="44" formatCode="_(&quot;$&quot;\ * #,##0.00_);_(&quot;$&quot;\ * \(#,##0.00\);_(&quot;$&quot;\ * &quot;-&quot;??_);_(@_)"/>
    <numFmt numFmtId="43" formatCode="_(* #,##0.00_);_(* \(#,##0.00\);_(* &quot;-&quot;??_);_(@_)"/>
    <numFmt numFmtId="164" formatCode="_-&quot;$&quot;* #,##0.00_-;\-&quot;$&quot;* #,##0.00_-;_-&quot;$&quot;* &quot;-&quot;??_-;_-@_-"/>
    <numFmt numFmtId="165" formatCode="_ * #,##0_ ;_ * \-#,##0_ ;_ * &quot;-&quot;_ ;_ @_ "/>
    <numFmt numFmtId="166" formatCode="_ &quot;$&quot;\ * #,##0.00_ ;_ &quot;$&quot;\ * \-#,##0.00_ ;_ &quot;$&quot;\ * &quot;-&quot;??_ ;_ @_ "/>
    <numFmt numFmtId="167" formatCode="_ * #,##0.00_ ;_ * \-#,##0.00_ ;_ * &quot;-&quot;??_ ;_ @_ "/>
    <numFmt numFmtId="168" formatCode="_(* #,##0_);_(* \(#,##0\);_(* &quot;-&quot;??_);_(@_)"/>
    <numFmt numFmtId="169" formatCode="&quot;$&quot;\ #,##0;[Red]&quot;$&quot;\ #,##0"/>
    <numFmt numFmtId="170" formatCode="_(&quot;$&quot;\ * #,##0_);_(&quot;$&quot;\ * \(#,##0\);_(&quot;$&quot;\ * &quot;-&quot;??_);_(@_)"/>
    <numFmt numFmtId="171" formatCode="_-&quot;$&quot;* #,##0_-;\-&quot;$&quot;* #,##0_-;_-&quot;$&quot;* &quot;-&quot;??_-;_-@_-"/>
    <numFmt numFmtId="172" formatCode="0.0%"/>
  </numFmts>
  <fonts count="30"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b/>
      <sz val="14"/>
      <color theme="1"/>
      <name val="Arial"/>
      <family val="2"/>
    </font>
    <font>
      <sz val="12"/>
      <color theme="3"/>
      <name val="Arial"/>
      <family val="2"/>
    </font>
    <font>
      <sz val="12"/>
      <name val="Calibri"/>
      <family val="2"/>
      <scheme val="minor"/>
    </font>
    <font>
      <sz val="12"/>
      <color indexed="8"/>
      <name val="Arial"/>
      <family val="2"/>
    </font>
    <font>
      <sz val="12"/>
      <name val="Calibri"/>
      <family val="2"/>
    </font>
    <font>
      <sz val="12"/>
      <name val="Times New Roman"/>
      <family val="1"/>
    </font>
    <font>
      <sz val="12"/>
      <color theme="1"/>
      <name val="Verdana"/>
      <family val="2"/>
    </font>
    <font>
      <sz val="12"/>
      <name val="Verdana"/>
      <family val="2"/>
    </font>
    <font>
      <sz val="8"/>
      <name val="Arial"/>
      <family val="2"/>
    </font>
    <font>
      <b/>
      <sz val="10"/>
      <color rgb="FF000000"/>
      <name val="Calibri"/>
      <family val="2"/>
      <scheme val="minor"/>
    </font>
    <font>
      <b/>
      <sz val="12"/>
      <color theme="0"/>
      <name val="Arial"/>
      <family val="2"/>
    </font>
    <font>
      <b/>
      <sz val="20"/>
      <color theme="0"/>
      <name val="Arial"/>
      <family val="2"/>
    </font>
    <font>
      <b/>
      <sz val="18"/>
      <color rgb="FFFFFFFF"/>
      <name val="Arial"/>
      <family val="2"/>
    </font>
  </fonts>
  <fills count="2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C00000"/>
        <bgColor rgb="FF000000"/>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249977111117893"/>
        <bgColor rgb="FF000000"/>
      </patternFill>
    </fill>
    <fill>
      <patternFill patternType="solid">
        <fgColor theme="4" tint="0.59999389629810485"/>
        <bgColor rgb="FF000000"/>
      </patternFill>
    </fill>
    <fill>
      <patternFill patternType="solid">
        <fgColor theme="0" tint="-0.14999847407452621"/>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1">
    <xf numFmtId="0" fontId="0" fillId="0" borderId="0"/>
    <xf numFmtId="0" fontId="1" fillId="0" borderId="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5"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1" fontId="15" fillId="0" borderId="0" applyFont="0" applyFill="0" applyBorder="0" applyAlignment="0" applyProtection="0"/>
    <xf numFmtId="44" fontId="15" fillId="0" borderId="0" applyFont="0" applyFill="0" applyBorder="0" applyAlignment="0" applyProtection="0"/>
  </cellStyleXfs>
  <cellXfs count="543">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9" fillId="0" borderId="1" xfId="1" applyFont="1" applyFill="1" applyBorder="1" applyAlignment="1">
      <alignment horizontal="justify" vertical="center" wrapText="1"/>
    </xf>
    <xf numFmtId="0" fontId="0" fillId="0" borderId="0" xfId="0" applyFill="1"/>
    <xf numFmtId="0" fontId="8" fillId="3" borderId="5" xfId="10" applyFont="1" applyFill="1" applyBorder="1" applyAlignment="1">
      <alignment horizontal="center" vertical="center" wrapText="1"/>
    </xf>
    <xf numFmtId="0" fontId="0" fillId="0" borderId="0" xfId="0" applyFont="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2" borderId="2" xfId="10" applyFont="1" applyFill="1" applyBorder="1" applyAlignment="1">
      <alignment horizontal="center" vertical="center" textRotation="90" wrapText="1"/>
    </xf>
    <xf numFmtId="0" fontId="2" fillId="0" borderId="0" xfId="10" applyFont="1" applyBorder="1"/>
    <xf numFmtId="0" fontId="9" fillId="0" borderId="1" xfId="10"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3" fillId="0" borderId="0" xfId="0" applyFont="1" applyFill="1" applyBorder="1" applyAlignment="1">
      <alignment horizontal="justify" vertical="center" wrapText="1"/>
    </xf>
    <xf numFmtId="0" fontId="2" fillId="3" borderId="1" xfId="0" applyFont="1" applyFill="1" applyBorder="1" applyAlignment="1">
      <alignment horizontal="center" vertical="center" textRotation="90" wrapText="1"/>
    </xf>
    <xf numFmtId="0" fontId="9" fillId="0" borderId="1" xfId="0" applyFont="1" applyFill="1" applyBorder="1" applyAlignment="1">
      <alignment horizontal="left" vertical="center" wrapText="1"/>
    </xf>
    <xf numFmtId="0" fontId="9" fillId="0" borderId="0" xfId="0" applyFont="1" applyFill="1" applyBorder="1" applyAlignment="1">
      <alignment horizontal="justify"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9" fontId="9" fillId="0" borderId="0" xfId="14" applyFont="1" applyFill="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1" applyFont="1" applyFill="1" applyBorder="1" applyAlignment="1">
      <alignment horizontal="center" vertical="center" wrapText="1"/>
    </xf>
    <xf numFmtId="17" fontId="9" fillId="0" borderId="0" xfId="1" applyNumberFormat="1" applyFont="1" applyFill="1" applyBorder="1" applyAlignment="1">
      <alignment horizontal="center" vertical="center" wrapText="1"/>
    </xf>
    <xf numFmtId="10" fontId="9" fillId="0" borderId="0" xfId="1" applyNumberFormat="1" applyFont="1" applyFill="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1" xfId="0" applyFont="1" applyBorder="1" applyAlignment="1">
      <alignment horizontal="justify" vertical="center" wrapText="1"/>
    </xf>
    <xf numFmtId="0" fontId="9" fillId="0" borderId="2" xfId="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2" borderId="2" xfId="10" applyFont="1" applyFill="1" applyBorder="1" applyAlignment="1">
      <alignment horizontal="center" vertical="center" wrapText="1"/>
    </xf>
    <xf numFmtId="0" fontId="13" fillId="0" borderId="0" xfId="0" applyFont="1" applyAlignment="1">
      <alignment horizontal="left"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Fill="1" applyBorder="1" applyAlignment="1">
      <alignment vertical="center" wrapText="1"/>
    </xf>
    <xf numFmtId="14" fontId="9" fillId="0" borderId="1" xfId="1" applyNumberFormat="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0" applyFont="1" applyFill="1" applyBorder="1" applyAlignment="1">
      <alignment horizontal="center" vertical="center" wrapText="1"/>
    </xf>
    <xf numFmtId="9" fontId="9" fillId="0" borderId="1" xfId="10" applyNumberFormat="1" applyFont="1" applyFill="1" applyBorder="1" applyAlignment="1">
      <alignment horizontal="center" vertical="center" wrapText="1"/>
    </xf>
    <xf numFmtId="0" fontId="3" fillId="0" borderId="1" xfId="1" applyFont="1" applyFill="1" applyBorder="1" applyAlignment="1">
      <alignment horizontal="justify" vertical="center" wrapText="1"/>
    </xf>
    <xf numFmtId="0" fontId="3" fillId="0" borderId="8" xfId="1" applyFont="1" applyFill="1" applyBorder="1" applyAlignment="1">
      <alignment horizontal="justify" vertical="center" wrapText="1"/>
    </xf>
    <xf numFmtId="0" fontId="10" fillId="0" borderId="8" xfId="0" applyFont="1" applyFill="1" applyBorder="1" applyAlignment="1">
      <alignment horizontal="center" vertical="center" wrapText="1"/>
    </xf>
    <xf numFmtId="0" fontId="10" fillId="0" borderId="1" xfId="0"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0" borderId="1" xfId="1" applyFont="1" applyFill="1" applyBorder="1" applyAlignment="1">
      <alignment vertical="center" wrapText="1"/>
    </xf>
    <xf numFmtId="0" fontId="14" fillId="6" borderId="1" xfId="1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6"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0" fontId="6" fillId="10" borderId="2" xfId="0" applyFont="1" applyFill="1" applyBorder="1" applyAlignment="1">
      <alignment horizontal="left"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3" fillId="10" borderId="1" xfId="0" applyFont="1" applyFill="1" applyBorder="1" applyAlignment="1" applyProtection="1">
      <alignment horizontal="center" vertical="center" wrapText="1"/>
    </xf>
    <xf numFmtId="0" fontId="9" fillId="0" borderId="1" xfId="13" applyFont="1" applyFill="1" applyBorder="1" applyAlignment="1">
      <alignment vertical="center" wrapText="1"/>
    </xf>
    <xf numFmtId="170" fontId="20"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3" fontId="3" fillId="10" borderId="1" xfId="0" applyNumberFormat="1" applyFont="1" applyFill="1" applyBorder="1" applyAlignment="1">
      <alignment horizontal="right" vertical="center" wrapText="1"/>
    </xf>
    <xf numFmtId="0" fontId="21" fillId="11" borderId="1" xfId="10" applyFont="1" applyFill="1" applyBorder="1" applyAlignment="1" applyProtection="1">
      <alignment horizontal="left" vertical="center" wrapText="1"/>
      <protection locked="0"/>
    </xf>
    <xf numFmtId="0" fontId="6" fillId="0" borderId="1" xfId="0" applyFont="1" applyBorder="1"/>
    <xf numFmtId="168" fontId="21" fillId="11" borderId="1" xfId="24" applyNumberFormat="1" applyFont="1" applyFill="1" applyBorder="1" applyAlignment="1" applyProtection="1">
      <alignment horizontal="left" vertical="center" wrapText="1"/>
      <protection locked="0"/>
    </xf>
    <xf numFmtId="0" fontId="3" fillId="11" borderId="14" xfId="0" applyFont="1" applyFill="1" applyBorder="1" applyAlignment="1" applyProtection="1">
      <alignment horizontal="center" vertical="center" wrapText="1"/>
      <protection locked="0"/>
    </xf>
    <xf numFmtId="170" fontId="20" fillId="0" borderId="15" xfId="9" applyNumberFormat="1" applyFont="1" applyFill="1" applyBorder="1" applyAlignment="1" applyProtection="1">
      <alignment horizontal="right" vertical="center" wrapText="1" readingOrder="1"/>
      <protection locked="0"/>
    </xf>
    <xf numFmtId="0" fontId="3" fillId="0" borderId="15" xfId="0" applyFont="1" applyFill="1" applyBorder="1" applyAlignment="1" applyProtection="1">
      <alignment horizontal="center" vertical="center" wrapText="1"/>
      <protection locked="0"/>
    </xf>
    <xf numFmtId="0" fontId="9" fillId="0" borderId="15" xfId="0" applyFont="1" applyFill="1" applyBorder="1" applyAlignment="1">
      <alignment horizontal="center" vertical="center" wrapText="1"/>
    </xf>
    <xf numFmtId="0" fontId="3" fillId="0" borderId="15" xfId="0" applyFont="1" applyFill="1" applyBorder="1" applyAlignment="1" applyProtection="1">
      <alignment horizontal="left" vertical="center" wrapText="1"/>
      <protection locked="0"/>
    </xf>
    <xf numFmtId="0" fontId="3" fillId="0" borderId="15" xfId="0" applyFont="1" applyFill="1" applyBorder="1" applyAlignment="1">
      <alignment horizontal="center" vertical="center" wrapText="1"/>
    </xf>
    <xf numFmtId="168" fontId="19" fillId="0" borderId="1" xfId="0" applyNumberFormat="1"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 xfId="10" applyFont="1" applyFill="1" applyBorder="1" applyAlignment="1">
      <alignment horizontal="left" vertical="center" wrapText="1"/>
    </xf>
    <xf numFmtId="170" fontId="19" fillId="0" borderId="0" xfId="26"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23" fillId="0" borderId="1" xfId="0" applyFont="1" applyBorder="1" applyAlignment="1">
      <alignment horizontal="left" vertical="center" wrapText="1"/>
    </xf>
    <xf numFmtId="44" fontId="23" fillId="0" borderId="1" xfId="30" applyFont="1" applyBorder="1" applyAlignment="1">
      <alignment horizontal="center" vertical="center"/>
    </xf>
    <xf numFmtId="44" fontId="23" fillId="0" borderId="1" xfId="30" applyFont="1" applyBorder="1" applyAlignment="1">
      <alignment vertical="center"/>
    </xf>
    <xf numFmtId="44" fontId="23" fillId="10" borderId="1" xfId="30" applyFont="1" applyFill="1" applyBorder="1" applyAlignment="1">
      <alignment vertical="center"/>
    </xf>
    <xf numFmtId="170" fontId="3" fillId="0" borderId="3" xfId="26" applyNumberFormat="1" applyFont="1" applyFill="1" applyBorder="1" applyAlignment="1">
      <alignment vertical="center"/>
    </xf>
    <xf numFmtId="0" fontId="3" fillId="0" borderId="3" xfId="0" applyFont="1" applyFill="1" applyBorder="1" applyAlignment="1" applyProtection="1">
      <alignment horizontal="center" vertical="center" wrapText="1" readingOrder="1"/>
      <protection locked="0"/>
    </xf>
    <xf numFmtId="0" fontId="3" fillId="0" borderId="3" xfId="0" applyFont="1" applyFill="1" applyBorder="1" applyAlignment="1" applyProtection="1">
      <alignment horizontal="left" vertical="center" wrapText="1" readingOrder="1"/>
      <protection locked="0"/>
    </xf>
    <xf numFmtId="170" fontId="3" fillId="0" borderId="1" xfId="26" applyNumberFormat="1" applyFont="1" applyFill="1" applyBorder="1" applyAlignment="1">
      <alignment vertical="center"/>
    </xf>
    <xf numFmtId="0" fontId="3" fillId="0" borderId="1" xfId="0" applyFont="1" applyFill="1" applyBorder="1" applyAlignment="1" applyProtection="1">
      <alignment horizontal="center" vertical="center" wrapText="1" readingOrder="1"/>
      <protection locked="0"/>
    </xf>
    <xf numFmtId="0" fontId="3" fillId="0" borderId="1" xfId="0" applyFont="1" applyFill="1" applyBorder="1" applyAlignment="1" applyProtection="1">
      <alignment horizontal="left" vertical="center" wrapText="1" readingOrder="1"/>
      <protection locked="0"/>
    </xf>
    <xf numFmtId="6" fontId="10" fillId="0" borderId="1" xfId="0" applyNumberFormat="1" applyFont="1" applyFill="1" applyBorder="1" applyAlignment="1">
      <alignment vertical="center"/>
    </xf>
    <xf numFmtId="0" fontId="9" fillId="0" borderId="2" xfId="13" applyFont="1" applyFill="1" applyBorder="1" applyAlignment="1">
      <alignment vertical="center" wrapText="1"/>
    </xf>
    <xf numFmtId="0" fontId="9" fillId="0" borderId="2" xfId="1" applyFont="1" applyFill="1" applyBorder="1" applyAlignment="1">
      <alignment horizontal="justify" vertical="center" wrapText="1"/>
    </xf>
    <xf numFmtId="9" fontId="9" fillId="0" borderId="1" xfId="0" applyNumberFormat="1" applyFont="1" applyFill="1" applyBorder="1" applyAlignment="1">
      <alignment horizontal="center" vertical="center" wrapText="1"/>
    </xf>
    <xf numFmtId="170" fontId="20" fillId="0" borderId="1" xfId="9" applyNumberFormat="1" applyFont="1" applyFill="1" applyBorder="1" applyAlignment="1" applyProtection="1">
      <alignment horizontal="center" vertical="center" wrapText="1" readingOrder="1"/>
      <protection locked="0"/>
    </xf>
    <xf numFmtId="0" fontId="9" fillId="0" borderId="3" xfId="0" applyFont="1" applyFill="1" applyBorder="1" applyAlignment="1">
      <alignment horizontal="center" vertical="center" wrapText="1"/>
    </xf>
    <xf numFmtId="170" fontId="20" fillId="0" borderId="2" xfId="9" applyNumberFormat="1" applyFont="1" applyFill="1" applyBorder="1" applyAlignment="1" applyProtection="1">
      <alignment horizontal="center" vertical="center" wrapText="1" readingOrder="1"/>
      <protection locked="0"/>
    </xf>
    <xf numFmtId="0" fontId="3" fillId="0" borderId="2"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0" fontId="21" fillId="11" borderId="3" xfId="10" applyFont="1" applyFill="1" applyBorder="1" applyAlignment="1" applyProtection="1">
      <alignment horizontal="left" vertical="center" wrapText="1"/>
      <protection locked="0"/>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9" fontId="9" fillId="0" borderId="1" xfId="14" applyFont="1" applyFill="1" applyBorder="1" applyAlignment="1">
      <alignment horizontal="center" vertical="center" wrapText="1"/>
    </xf>
    <xf numFmtId="0" fontId="8" fillId="2" borderId="1" xfId="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0" fontId="9" fillId="0" borderId="3" xfId="10" applyFont="1" applyFill="1" applyBorder="1" applyAlignment="1">
      <alignment horizontal="justify" vertical="center" wrapText="1"/>
    </xf>
    <xf numFmtId="0" fontId="10" fillId="0" borderId="3" xfId="0" applyFont="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14" fillId="0" borderId="0" xfId="1" applyFont="1" applyFill="1" applyBorder="1" applyAlignment="1">
      <alignment horizontal="center" vertical="center" wrapText="1"/>
    </xf>
    <xf numFmtId="0" fontId="9" fillId="0" borderId="3" xfId="1" applyFont="1" applyFill="1" applyBorder="1" applyAlignment="1">
      <alignment horizontal="justify" vertical="center" wrapText="1"/>
    </xf>
    <xf numFmtId="0" fontId="8" fillId="12" borderId="1" xfId="1" applyFont="1" applyFill="1" applyBorder="1" applyAlignment="1">
      <alignment horizontal="center" vertical="center" textRotation="90" wrapText="1"/>
    </xf>
    <xf numFmtId="9" fontId="9" fillId="14" borderId="1" xfId="14" applyFont="1" applyFill="1" applyBorder="1" applyAlignment="1">
      <alignment horizontal="center" vertical="center" wrapText="1"/>
    </xf>
    <xf numFmtId="9" fontId="9" fillId="4" borderId="1" xfId="14" applyFont="1" applyFill="1" applyBorder="1" applyAlignment="1">
      <alignment horizontal="center" vertical="center" wrapText="1"/>
    </xf>
    <xf numFmtId="0" fontId="14" fillId="6" borderId="1" xfId="1" applyFont="1" applyFill="1" applyBorder="1" applyAlignment="1">
      <alignment horizontal="center" vertical="center" wrapText="1"/>
    </xf>
    <xf numFmtId="0" fontId="14" fillId="0" borderId="0" xfId="1" applyFont="1" applyFill="1" applyBorder="1" applyAlignment="1">
      <alignment horizontal="left" vertical="center" wrapText="1" readingOrder="1"/>
    </xf>
    <xf numFmtId="9" fontId="9" fillId="4" borderId="2" xfId="14" applyFont="1" applyFill="1" applyBorder="1" applyAlignment="1">
      <alignment horizontal="center" vertical="center" wrapText="1"/>
    </xf>
    <xf numFmtId="9" fontId="9" fillId="4" borderId="3" xfId="14" applyFont="1" applyFill="1" applyBorder="1" applyAlignment="1">
      <alignment horizontal="center" vertical="center" wrapText="1"/>
    </xf>
    <xf numFmtId="10" fontId="9" fillId="4" borderId="1" xfId="1" applyNumberFormat="1" applyFont="1" applyFill="1" applyBorder="1" applyAlignment="1">
      <alignment horizontal="center" vertical="center" wrapText="1"/>
    </xf>
    <xf numFmtId="10" fontId="27" fillId="15" borderId="12" xfId="0" applyNumberFormat="1" applyFont="1" applyFill="1" applyBorder="1" applyAlignment="1">
      <alignment horizontal="center" vertical="center"/>
    </xf>
    <xf numFmtId="0" fontId="2" fillId="13" borderId="1"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2" fillId="17" borderId="0" xfId="0" applyFont="1" applyFill="1" applyBorder="1" applyAlignment="1">
      <alignment horizontal="center" vertical="center" wrapText="1"/>
    </xf>
    <xf numFmtId="0" fontId="2" fillId="17" borderId="0" xfId="0" applyFont="1" applyFill="1" applyBorder="1" applyAlignment="1">
      <alignment vertical="center" wrapText="1"/>
    </xf>
    <xf numFmtId="0" fontId="2" fillId="17" borderId="1" xfId="0" applyFont="1" applyFill="1" applyBorder="1" applyAlignment="1">
      <alignment vertical="center" wrapText="1"/>
    </xf>
    <xf numFmtId="0" fontId="10" fillId="0" borderId="3" xfId="0" applyFont="1" applyFill="1" applyBorder="1" applyAlignment="1">
      <alignment vertical="center" wrapText="1"/>
    </xf>
    <xf numFmtId="0" fontId="8" fillId="18" borderId="2" xfId="10" applyFont="1" applyFill="1" applyBorder="1" applyAlignment="1">
      <alignment horizontal="center" vertical="center" textRotation="90" wrapText="1"/>
    </xf>
    <xf numFmtId="0" fontId="11" fillId="7" borderId="1" xfId="10" applyFont="1" applyFill="1" applyBorder="1" applyAlignment="1">
      <alignment horizontal="center" vertical="center" wrapText="1"/>
    </xf>
    <xf numFmtId="0" fontId="2" fillId="13" borderId="3" xfId="10" applyFont="1" applyFill="1" applyBorder="1" applyAlignment="1">
      <alignment vertical="center" wrapText="1"/>
    </xf>
    <xf numFmtId="0" fontId="2" fillId="13" borderId="1" xfId="10" applyFont="1" applyFill="1" applyBorder="1" applyAlignment="1">
      <alignment vertical="center" wrapText="1"/>
    </xf>
    <xf numFmtId="0" fontId="2" fillId="12" borderId="2" xfId="10" applyFont="1" applyFill="1" applyBorder="1" applyAlignment="1">
      <alignment horizontal="center" vertical="center" textRotation="90" wrapText="1"/>
    </xf>
    <xf numFmtId="9" fontId="9" fillId="14" borderId="2" xfId="14" applyFont="1" applyFill="1" applyBorder="1" applyAlignment="1">
      <alignment horizontal="center" vertical="center" wrapText="1"/>
    </xf>
    <xf numFmtId="9" fontId="9" fillId="14" borderId="3" xfId="14" applyFont="1" applyFill="1" applyBorder="1" applyAlignment="1">
      <alignment horizontal="center" vertical="center" wrapText="1"/>
    </xf>
    <xf numFmtId="9" fontId="9" fillId="4" borderId="1" xfId="10" applyNumberFormat="1" applyFont="1" applyFill="1" applyBorder="1" applyAlignment="1">
      <alignment horizontal="center" vertical="center" wrapText="1"/>
    </xf>
    <xf numFmtId="9" fontId="9" fillId="14" borderId="1" xfId="10" applyNumberFormat="1" applyFont="1" applyFill="1" applyBorder="1" applyAlignment="1">
      <alignment horizontal="center" vertical="center" wrapText="1"/>
    </xf>
    <xf numFmtId="0" fontId="4" fillId="4" borderId="1" xfId="10" applyFont="1" applyFill="1" applyBorder="1"/>
    <xf numFmtId="0" fontId="0" fillId="4" borderId="1" xfId="0" applyFill="1" applyBorder="1"/>
    <xf numFmtId="9" fontId="9" fillId="0" borderId="1" xfId="0" applyNumberFormat="1" applyFont="1" applyFill="1" applyBorder="1" applyAlignment="1">
      <alignment horizontal="center" vertical="center"/>
    </xf>
    <xf numFmtId="0" fontId="9" fillId="0" borderId="3" xfId="0" applyFont="1" applyFill="1" applyBorder="1" applyAlignment="1">
      <alignment horizontal="left" vertical="center" wrapText="1"/>
    </xf>
    <xf numFmtId="14" fontId="9" fillId="0" borderId="3" xfId="0" applyNumberFormat="1" applyFont="1" applyFill="1" applyBorder="1" applyAlignment="1">
      <alignment horizontal="center" vertical="center" wrapText="1"/>
    </xf>
    <xf numFmtId="0" fontId="3" fillId="0" borderId="3" xfId="0" applyFont="1" applyFill="1" applyBorder="1" applyAlignment="1">
      <alignment vertical="center" wrapText="1"/>
    </xf>
    <xf numFmtId="0" fontId="10" fillId="0" borderId="3" xfId="0" applyFont="1" applyBorder="1" applyAlignment="1">
      <alignment vertical="center" wrapText="1"/>
    </xf>
    <xf numFmtId="0" fontId="2" fillId="18" borderId="1" xfId="0" applyFont="1" applyFill="1" applyBorder="1" applyAlignment="1">
      <alignment horizontal="center" vertical="center" textRotation="90" wrapText="1"/>
    </xf>
    <xf numFmtId="0" fontId="29" fillId="7" borderId="1" xfId="0" applyFont="1" applyFill="1" applyBorder="1" applyAlignment="1">
      <alignment vertical="center" wrapText="1"/>
    </xf>
    <xf numFmtId="0" fontId="3" fillId="0" borderId="2" xfId="10" applyFont="1" applyBorder="1" applyAlignment="1">
      <alignment vertical="center" wrapText="1"/>
    </xf>
    <xf numFmtId="0" fontId="21" fillId="11" borderId="2" xfId="10" applyFont="1" applyFill="1" applyBorder="1" applyAlignment="1" applyProtection="1">
      <alignment vertical="center" wrapText="1"/>
      <protection locked="0"/>
    </xf>
    <xf numFmtId="168" fontId="21" fillId="11" borderId="2" xfId="24" applyNumberFormat="1" applyFont="1" applyFill="1" applyBorder="1" applyAlignment="1" applyProtection="1">
      <alignment vertical="center" wrapText="1"/>
      <protection locked="0"/>
    </xf>
    <xf numFmtId="0" fontId="6" fillId="0" borderId="2" xfId="0" applyFont="1" applyBorder="1" applyAlignment="1"/>
    <xf numFmtId="168" fontId="21" fillId="11" borderId="3" xfId="24" applyNumberFormat="1" applyFont="1" applyFill="1" applyBorder="1" applyAlignment="1" applyProtection="1">
      <alignment vertical="center" wrapText="1"/>
      <protection locked="0"/>
    </xf>
    <xf numFmtId="0" fontId="21" fillId="11" borderId="13" xfId="10" applyFont="1" applyFill="1" applyBorder="1" applyAlignment="1" applyProtection="1">
      <alignment vertical="center" wrapText="1"/>
      <protection locked="0"/>
    </xf>
    <xf numFmtId="0" fontId="9" fillId="0" borderId="4" xfId="13" applyFont="1" applyFill="1" applyBorder="1" applyAlignment="1">
      <alignment vertical="center" wrapText="1"/>
    </xf>
    <xf numFmtId="0" fontId="9" fillId="0" borderId="3" xfId="13" applyFont="1" applyFill="1" applyBorder="1" applyAlignment="1">
      <alignment vertical="center" wrapText="1"/>
    </xf>
    <xf numFmtId="0" fontId="19" fillId="0" borderId="4" xfId="0" applyFont="1" applyFill="1" applyBorder="1" applyAlignment="1">
      <alignment vertical="center" wrapText="1"/>
    </xf>
    <xf numFmtId="0" fontId="23" fillId="0" borderId="2" xfId="0" applyFont="1" applyBorder="1" applyAlignment="1">
      <alignment vertical="center" wrapText="1"/>
    </xf>
    <xf numFmtId="0" fontId="23" fillId="0" borderId="2" xfId="0" applyFont="1" applyFill="1" applyBorder="1" applyAlignment="1" applyProtection="1">
      <alignment vertical="top" wrapText="1" readingOrder="1"/>
      <protection locked="0"/>
    </xf>
    <xf numFmtId="44" fontId="23" fillId="0" borderId="2" xfId="30" applyFont="1" applyBorder="1" applyAlignment="1">
      <alignment vertical="center"/>
    </xf>
    <xf numFmtId="0" fontId="9" fillId="0" borderId="4" xfId="0" applyFont="1" applyBorder="1" applyAlignment="1">
      <alignment vertical="center" wrapText="1"/>
    </xf>
    <xf numFmtId="0" fontId="9" fillId="0" borderId="3" xfId="0" applyFont="1" applyBorder="1" applyAlignment="1">
      <alignment vertical="center" wrapText="1"/>
    </xf>
    <xf numFmtId="41" fontId="2" fillId="4" borderId="4" xfId="29" applyFont="1" applyFill="1" applyBorder="1" applyAlignment="1">
      <alignment horizontal="center" vertical="center" wrapText="1"/>
    </xf>
    <xf numFmtId="0" fontId="3" fillId="0" borderId="3" xfId="10" applyFont="1" applyBorder="1" applyAlignment="1">
      <alignment horizontal="left" vertical="center" wrapText="1"/>
    </xf>
    <xf numFmtId="0" fontId="3" fillId="0" borderId="3" xfId="10" applyFont="1" applyBorder="1" applyAlignment="1">
      <alignment vertical="center"/>
    </xf>
    <xf numFmtId="0" fontId="6" fillId="10" borderId="3" xfId="0" applyFont="1" applyFill="1" applyBorder="1" applyAlignment="1">
      <alignment horizontal="left" vertical="center" wrapText="1"/>
    </xf>
    <xf numFmtId="41" fontId="18" fillId="4" borderId="3" xfId="29" applyFont="1" applyFill="1" applyBorder="1" applyAlignment="1">
      <alignment horizontal="center" vertical="center" wrapText="1"/>
    </xf>
    <xf numFmtId="0" fontId="6" fillId="14" borderId="3" xfId="0" applyFont="1" applyFill="1" applyBorder="1" applyAlignment="1">
      <alignment horizontal="left" vertical="center" wrapText="1"/>
    </xf>
    <xf numFmtId="0" fontId="6" fillId="14" borderId="1" xfId="0" applyFont="1" applyFill="1" applyBorder="1" applyAlignment="1">
      <alignment horizontal="left" vertical="center" wrapText="1"/>
    </xf>
    <xf numFmtId="0" fontId="6" fillId="14" borderId="2" xfId="0" applyFont="1" applyFill="1" applyBorder="1" applyAlignment="1">
      <alignment horizontal="left" vertical="center" wrapText="1"/>
    </xf>
    <xf numFmtId="169" fontId="6" fillId="14" borderId="1" xfId="0" applyNumberFormat="1" applyFont="1" applyFill="1" applyBorder="1" applyAlignment="1">
      <alignment horizontal="left" vertical="center" wrapText="1"/>
    </xf>
    <xf numFmtId="0" fontId="19" fillId="14" borderId="2" xfId="0" applyFont="1" applyFill="1" applyBorder="1" applyAlignment="1">
      <alignment vertical="center" wrapText="1"/>
    </xf>
    <xf numFmtId="0" fontId="21" fillId="19" borderId="1" xfId="10" applyFont="1" applyFill="1" applyBorder="1" applyAlignment="1" applyProtection="1">
      <alignment horizontal="left" vertical="center" wrapText="1"/>
      <protection locked="0"/>
    </xf>
    <xf numFmtId="0" fontId="21" fillId="19" borderId="2" xfId="10" applyFont="1" applyFill="1" applyBorder="1" applyAlignment="1" applyProtection="1">
      <alignment vertical="center" wrapText="1"/>
      <protection locked="0"/>
    </xf>
    <xf numFmtId="9" fontId="9" fillId="14" borderId="15" xfId="0" applyNumberFormat="1" applyFont="1" applyFill="1" applyBorder="1" applyAlignment="1">
      <alignment horizontal="center" vertical="center"/>
    </xf>
    <xf numFmtId="9" fontId="9" fillId="14" borderId="1" xfId="0" applyNumberFormat="1" applyFont="1" applyFill="1" applyBorder="1" applyAlignment="1">
      <alignment horizontal="left" vertical="center" wrapText="1"/>
    </xf>
    <xf numFmtId="0" fontId="3" fillId="14"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23" fillId="14" borderId="2" xfId="0" applyFont="1" applyFill="1" applyBorder="1" applyAlignment="1" applyProtection="1">
      <alignment vertical="top" wrapText="1"/>
      <protection locked="0"/>
    </xf>
    <xf numFmtId="0" fontId="3" fillId="14" borderId="3" xfId="0" applyFont="1" applyFill="1" applyBorder="1" applyAlignment="1" applyProtection="1">
      <alignment horizontal="center" vertical="center" wrapText="1"/>
      <protection locked="0"/>
    </xf>
    <xf numFmtId="0" fontId="3" fillId="14" borderId="1" xfId="0" applyFont="1" applyFill="1" applyBorder="1" applyAlignment="1" applyProtection="1">
      <alignment horizontal="center" vertical="center" wrapText="1"/>
      <protection locked="0"/>
    </xf>
    <xf numFmtId="0" fontId="10" fillId="14" borderId="1" xfId="0" applyFont="1" applyFill="1" applyBorder="1" applyAlignment="1">
      <alignment horizontal="center" vertical="center"/>
    </xf>
    <xf numFmtId="9" fontId="9" fillId="14" borderId="2" xfId="0" applyNumberFormat="1" applyFont="1" applyFill="1" applyBorder="1" applyAlignment="1">
      <alignment horizontal="center" vertical="center" wrapText="1"/>
    </xf>
    <xf numFmtId="0" fontId="10" fillId="14" borderId="1" xfId="0" applyFont="1" applyFill="1" applyBorder="1" applyAlignment="1">
      <alignment horizontal="justify" vertical="center" wrapText="1"/>
    </xf>
    <xf numFmtId="9" fontId="9" fillId="14" borderId="1" xfId="0" applyNumberFormat="1" applyFont="1" applyFill="1" applyBorder="1" applyAlignment="1">
      <alignment horizontal="center" vertical="center" wrapText="1"/>
    </xf>
    <xf numFmtId="0" fontId="10" fillId="14" borderId="1" xfId="0" applyFont="1" applyFill="1" applyBorder="1" applyAlignment="1">
      <alignment vertical="center" wrapText="1"/>
    </xf>
    <xf numFmtId="0" fontId="10" fillId="14" borderId="1" xfId="0" applyFont="1" applyFill="1" applyBorder="1" applyAlignment="1">
      <alignment horizontal="center" vertical="center" wrapText="1"/>
    </xf>
    <xf numFmtId="0" fontId="3" fillId="4" borderId="1" xfId="10" applyFont="1" applyFill="1" applyBorder="1" applyAlignment="1">
      <alignment vertical="center"/>
    </xf>
    <xf numFmtId="0" fontId="6" fillId="4" borderId="1" xfId="0" applyFont="1" applyFill="1" applyBorder="1"/>
    <xf numFmtId="0" fontId="3" fillId="4" borderId="15" xfId="10" applyFont="1" applyFill="1" applyBorder="1" applyAlignment="1">
      <alignment vertical="center"/>
    </xf>
    <xf numFmtId="0" fontId="23" fillId="4" borderId="2" xfId="0" applyFont="1" applyFill="1" applyBorder="1" applyAlignment="1"/>
    <xf numFmtId="0" fontId="3" fillId="4" borderId="2" xfId="10" applyFont="1" applyFill="1" applyBorder="1" applyAlignment="1">
      <alignment vertical="center"/>
    </xf>
    <xf numFmtId="0" fontId="25" fillId="4" borderId="1" xfId="10" applyFont="1" applyFill="1" applyBorder="1" applyAlignment="1">
      <alignment vertical="center"/>
    </xf>
    <xf numFmtId="0" fontId="19" fillId="14" borderId="4" xfId="0" applyFont="1" applyFill="1" applyBorder="1" applyAlignment="1">
      <alignment vertical="center" wrapText="1"/>
    </xf>
    <xf numFmtId="41" fontId="18" fillId="4" borderId="4" xfId="29" applyFont="1" applyFill="1" applyBorder="1" applyAlignment="1">
      <alignment horizontal="center" vertical="center" wrapText="1"/>
    </xf>
    <xf numFmtId="170" fontId="20" fillId="0" borderId="3" xfId="9" applyNumberFormat="1" applyFont="1" applyFill="1" applyBorder="1" applyAlignment="1" applyProtection="1">
      <alignment horizontal="right" vertical="center" wrapText="1" readingOrder="1"/>
      <protection locked="0"/>
    </xf>
    <xf numFmtId="0" fontId="3" fillId="4" borderId="3" xfId="10" applyFont="1" applyFill="1" applyBorder="1" applyAlignment="1">
      <alignment vertical="center"/>
    </xf>
    <xf numFmtId="41" fontId="2" fillId="4" borderId="25" xfId="29" applyFont="1" applyFill="1" applyBorder="1" applyAlignment="1">
      <alignment horizontal="center" vertical="center" wrapText="1"/>
    </xf>
    <xf numFmtId="41" fontId="18" fillId="4" borderId="29" xfId="29" applyFont="1" applyFill="1" applyBorder="1" applyAlignment="1">
      <alignment horizontal="center" vertical="center" wrapText="1"/>
    </xf>
    <xf numFmtId="41" fontId="18" fillId="4" borderId="25" xfId="29" applyFont="1" applyFill="1" applyBorder="1" applyAlignment="1">
      <alignment horizontal="center" vertical="center" wrapText="1"/>
    </xf>
    <xf numFmtId="0" fontId="3" fillId="4" borderId="29" xfId="10" applyFont="1" applyFill="1" applyBorder="1" applyAlignment="1">
      <alignment vertical="center"/>
    </xf>
    <xf numFmtId="0" fontId="21" fillId="11" borderId="18" xfId="10" applyFont="1" applyFill="1" applyBorder="1" applyAlignment="1" applyProtection="1">
      <alignment vertical="center" wrapText="1"/>
      <protection locked="0"/>
    </xf>
    <xf numFmtId="0" fontId="6" fillId="4" borderId="33" xfId="0" applyFont="1" applyFill="1" applyBorder="1"/>
    <xf numFmtId="0" fontId="21" fillId="11" borderId="20" xfId="10" applyFont="1" applyFill="1" applyBorder="1" applyAlignment="1" applyProtection="1">
      <alignment vertical="center" wrapText="1"/>
      <protection locked="0"/>
    </xf>
    <xf numFmtId="0" fontId="3" fillId="4" borderId="16" xfId="10" applyFont="1" applyFill="1" applyBorder="1" applyAlignment="1">
      <alignment vertical="center"/>
    </xf>
    <xf numFmtId="0" fontId="3" fillId="4" borderId="33" xfId="10" applyFont="1" applyFill="1" applyBorder="1" applyAlignment="1">
      <alignment vertical="center"/>
    </xf>
    <xf numFmtId="0" fontId="9" fillId="0" borderId="19" xfId="0" applyFont="1" applyFill="1" applyBorder="1" applyAlignment="1">
      <alignment vertical="center" wrapText="1"/>
    </xf>
    <xf numFmtId="0" fontId="23" fillId="4" borderId="24" xfId="0" applyFont="1" applyFill="1" applyBorder="1" applyAlignment="1"/>
    <xf numFmtId="0" fontId="3" fillId="11" borderId="30" xfId="0" applyFont="1" applyFill="1" applyBorder="1" applyAlignment="1" applyProtection="1">
      <alignment horizontal="center" vertical="center" wrapText="1"/>
      <protection locked="0"/>
    </xf>
    <xf numFmtId="0" fontId="3" fillId="11" borderId="23" xfId="0" applyFont="1" applyFill="1" applyBorder="1" applyAlignment="1" applyProtection="1">
      <alignment horizontal="center" vertical="center" wrapText="1"/>
      <protection locked="0"/>
    </xf>
    <xf numFmtId="0" fontId="10" fillId="0" borderId="23" xfId="0" applyFont="1" applyFill="1" applyBorder="1" applyAlignment="1">
      <alignment horizontal="center" vertical="center" wrapText="1"/>
    </xf>
    <xf numFmtId="0" fontId="3" fillId="4" borderId="24" xfId="10" applyFont="1" applyFill="1" applyBorder="1" applyAlignment="1">
      <alignment vertical="center"/>
    </xf>
    <xf numFmtId="0" fontId="25" fillId="4" borderId="33" xfId="10" applyFont="1" applyFill="1" applyBorder="1" applyAlignment="1">
      <alignment vertical="center"/>
    </xf>
    <xf numFmtId="170" fontId="20" fillId="0" borderId="34" xfId="9" applyNumberFormat="1" applyFont="1" applyFill="1" applyBorder="1" applyAlignment="1" applyProtection="1">
      <alignment horizontal="center" vertical="center" wrapText="1" readingOrder="1"/>
      <protection locked="0"/>
    </xf>
    <xf numFmtId="0" fontId="3" fillId="0" borderId="34" xfId="0" applyFont="1" applyFill="1" applyBorder="1" applyAlignment="1" applyProtection="1">
      <alignment horizontal="center" vertical="center" wrapText="1"/>
      <protection locked="0"/>
    </xf>
    <xf numFmtId="0" fontId="10" fillId="0" borderId="34" xfId="0" applyFont="1" applyFill="1" applyBorder="1" applyAlignment="1">
      <alignment vertical="center" wrapText="1"/>
    </xf>
    <xf numFmtId="0" fontId="3" fillId="0" borderId="34" xfId="0" applyFont="1" applyFill="1" applyBorder="1" applyAlignment="1" applyProtection="1">
      <alignment horizontal="left" vertical="center" wrapText="1"/>
      <protection locked="0"/>
    </xf>
    <xf numFmtId="0" fontId="10" fillId="14" borderId="34" xfId="0" applyFont="1" applyFill="1" applyBorder="1" applyAlignment="1">
      <alignment horizontal="center" vertical="center" wrapText="1"/>
    </xf>
    <xf numFmtId="0" fontId="25" fillId="4" borderId="34" xfId="10" applyFont="1" applyFill="1" applyBorder="1" applyAlignment="1">
      <alignment vertical="center"/>
    </xf>
    <xf numFmtId="0" fontId="25" fillId="4" borderId="35" xfId="10" applyFont="1" applyFill="1" applyBorder="1" applyAlignment="1">
      <alignment vertical="center"/>
    </xf>
    <xf numFmtId="0" fontId="9" fillId="0" borderId="19" xfId="13" applyFont="1" applyFill="1" applyBorder="1" applyAlignment="1">
      <alignment horizontal="left" vertical="center"/>
    </xf>
    <xf numFmtId="170" fontId="20" fillId="0" borderId="4" xfId="9" applyNumberFormat="1" applyFont="1" applyFill="1" applyBorder="1" applyAlignment="1" applyProtection="1">
      <alignment horizontal="right" vertical="center" wrapText="1" readingOrder="1"/>
      <protection locked="0"/>
    </xf>
    <xf numFmtId="0" fontId="9" fillId="0" borderId="4" xfId="0" applyFont="1" applyFill="1" applyBorder="1" applyAlignment="1">
      <alignment horizontal="left" vertical="center" wrapText="1"/>
    </xf>
    <xf numFmtId="9" fontId="9" fillId="14" borderId="4" xfId="0" applyNumberFormat="1" applyFont="1" applyFill="1" applyBorder="1" applyAlignment="1">
      <alignment horizontal="center" vertical="center"/>
    </xf>
    <xf numFmtId="0" fontId="3" fillId="4" borderId="4" xfId="10" applyFont="1" applyFill="1" applyBorder="1" applyAlignment="1">
      <alignment vertical="center"/>
    </xf>
    <xf numFmtId="0" fontId="3" fillId="4" borderId="25" xfId="10" applyFont="1" applyFill="1" applyBorder="1" applyAlignment="1">
      <alignment vertical="center"/>
    </xf>
    <xf numFmtId="3" fontId="3" fillId="10" borderId="3" xfId="0" applyNumberFormat="1" applyFont="1" applyFill="1" applyBorder="1" applyAlignment="1">
      <alignment horizontal="right" vertical="center" wrapText="1"/>
    </xf>
    <xf numFmtId="0" fontId="6" fillId="0" borderId="3" xfId="0" applyFont="1" applyBorder="1"/>
    <xf numFmtId="0" fontId="21" fillId="19" borderId="3" xfId="10" applyFont="1" applyFill="1" applyBorder="1" applyAlignment="1" applyProtection="1">
      <alignment horizontal="left" vertical="center" wrapText="1"/>
      <protection locked="0"/>
    </xf>
    <xf numFmtId="0" fontId="6" fillId="4" borderId="3" xfId="0" applyFont="1" applyFill="1" applyBorder="1"/>
    <xf numFmtId="0" fontId="6" fillId="4" borderId="29" xfId="0" applyFont="1" applyFill="1" applyBorder="1"/>
    <xf numFmtId="0" fontId="21" fillId="11" borderId="1" xfId="10" applyFont="1" applyFill="1" applyBorder="1" applyAlignment="1" applyProtection="1">
      <alignment horizontal="center" vertical="center" wrapText="1"/>
      <protection locked="0"/>
    </xf>
    <xf numFmtId="0" fontId="9" fillId="0" borderId="15" xfId="13" applyFont="1" applyFill="1" applyBorder="1" applyAlignment="1">
      <alignment horizontal="center" vertical="center" wrapText="1"/>
    </xf>
    <xf numFmtId="9" fontId="9" fillId="14" borderId="3" xfId="0" applyNumberFormat="1" applyFont="1" applyFill="1" applyBorder="1" applyAlignment="1">
      <alignment horizontal="left" vertical="center" wrapText="1"/>
    </xf>
    <xf numFmtId="0" fontId="9" fillId="0" borderId="1" xfId="1" applyFont="1" applyFill="1" applyBorder="1" applyAlignment="1">
      <alignment horizontal="center" vertical="center" wrapText="1"/>
    </xf>
    <xf numFmtId="0" fontId="9" fillId="0" borderId="1" xfId="10" applyFont="1" applyFill="1" applyBorder="1" applyAlignment="1">
      <alignment horizontal="center" vertical="center" wrapText="1"/>
    </xf>
    <xf numFmtId="9" fontId="19" fillId="14" borderId="1" xfId="25" applyNumberFormat="1" applyFont="1" applyFill="1" applyBorder="1" applyAlignment="1">
      <alignment horizontal="center" vertical="center" wrapText="1"/>
    </xf>
    <xf numFmtId="170" fontId="20" fillId="0" borderId="2" xfId="9" applyNumberFormat="1" applyFont="1" applyFill="1" applyBorder="1" applyAlignment="1" applyProtection="1">
      <alignment horizontal="right" vertical="center" wrapText="1" readingOrder="1"/>
      <protection locked="0"/>
    </xf>
    <xf numFmtId="0" fontId="9" fillId="0" borderId="2" xfId="0" applyFont="1" applyFill="1" applyBorder="1" applyAlignment="1">
      <alignment horizontal="left" vertical="center" wrapText="1"/>
    </xf>
    <xf numFmtId="168" fontId="19" fillId="0" borderId="3" xfId="0" applyNumberFormat="1" applyFont="1" applyFill="1" applyBorder="1" applyAlignment="1">
      <alignment horizontal="left" vertical="center" wrapText="1"/>
    </xf>
    <xf numFmtId="3" fontId="19" fillId="14" borderId="3" xfId="24" applyNumberFormat="1" applyFont="1" applyFill="1" applyBorder="1" applyAlignment="1">
      <alignment horizontal="center" vertical="center" wrapText="1"/>
    </xf>
    <xf numFmtId="3" fontId="19" fillId="14" borderId="1" xfId="24" applyNumberFormat="1" applyFont="1" applyFill="1" applyBorder="1" applyAlignment="1">
      <alignment horizontal="center" vertical="center" wrapText="1"/>
    </xf>
    <xf numFmtId="3" fontId="22" fillId="14" borderId="2" xfId="24" applyNumberFormat="1" applyFont="1" applyFill="1" applyBorder="1" applyAlignment="1">
      <alignment horizontal="center" vertical="center" wrapText="1"/>
    </xf>
    <xf numFmtId="3" fontId="22" fillId="14" borderId="3" xfId="24" applyNumberFormat="1" applyFont="1" applyFill="1" applyBorder="1" applyAlignment="1">
      <alignment horizontal="center" vertical="center" wrapText="1"/>
    </xf>
    <xf numFmtId="1" fontId="19" fillId="14" borderId="1" xfId="25" applyNumberFormat="1" applyFont="1" applyFill="1" applyBorder="1" applyAlignment="1">
      <alignment horizontal="center" vertical="center" wrapText="1"/>
    </xf>
    <xf numFmtId="1" fontId="19" fillId="14" borderId="1" xfId="24" applyNumberFormat="1" applyFont="1" applyFill="1" applyBorder="1" applyAlignment="1">
      <alignment horizontal="center" vertical="center" wrapText="1"/>
    </xf>
    <xf numFmtId="44" fontId="23" fillId="0" borderId="3" xfId="30" applyFont="1" applyBorder="1" applyAlignment="1">
      <alignment horizontal="center" vertical="center"/>
    </xf>
    <xf numFmtId="0" fontId="23" fillId="0" borderId="2" xfId="0" applyFont="1" applyBorder="1" applyAlignment="1">
      <alignment horizontal="left" vertical="center" wrapText="1"/>
    </xf>
    <xf numFmtId="0" fontId="3" fillId="0" borderId="1" xfId="0" applyFont="1" applyFill="1" applyBorder="1" applyAlignment="1" applyProtection="1">
      <alignment horizontal="justify" vertical="center" wrapText="1"/>
      <protection locked="0"/>
    </xf>
    <xf numFmtId="0" fontId="19" fillId="0" borderId="2" xfId="10" applyFont="1" applyFill="1" applyBorder="1" applyAlignment="1">
      <alignment horizontal="left" vertical="center" wrapText="1"/>
    </xf>
    <xf numFmtId="170" fontId="19" fillId="0" borderId="5" xfId="26" applyNumberFormat="1" applyFont="1" applyFill="1" applyBorder="1" applyAlignment="1">
      <alignment horizontal="center" vertical="center" wrapText="1"/>
    </xf>
    <xf numFmtId="0" fontId="19" fillId="0" borderId="2" xfId="0" applyFont="1" applyFill="1" applyBorder="1" applyAlignment="1">
      <alignment horizontal="left" vertical="center" wrapText="1"/>
    </xf>
    <xf numFmtId="168" fontId="19" fillId="0" borderId="2" xfId="0" applyNumberFormat="1" applyFont="1" applyFill="1" applyBorder="1" applyAlignment="1">
      <alignment horizontal="left" vertical="center" wrapText="1"/>
    </xf>
    <xf numFmtId="1" fontId="19" fillId="14" borderId="2" xfId="24" applyNumberFormat="1" applyFont="1" applyFill="1" applyBorder="1" applyAlignment="1">
      <alignment horizontal="center" vertical="center" wrapText="1"/>
    </xf>
    <xf numFmtId="0" fontId="6" fillId="4" borderId="2" xfId="0" applyFont="1" applyFill="1" applyBorder="1"/>
    <xf numFmtId="0" fontId="6" fillId="4" borderId="24" xfId="0" applyFont="1" applyFill="1" applyBorder="1"/>
    <xf numFmtId="0" fontId="3" fillId="14" borderId="3" xfId="0" applyFont="1" applyFill="1" applyBorder="1" applyAlignment="1">
      <alignment horizontal="center" vertical="center" wrapText="1"/>
    </xf>
    <xf numFmtId="0" fontId="6" fillId="0" borderId="2" xfId="0" applyFont="1" applyBorder="1"/>
    <xf numFmtId="0" fontId="9" fillId="0" borderId="2" xfId="0" applyFont="1" applyFill="1" applyBorder="1" applyAlignment="1">
      <alignment horizontal="center" vertical="center" wrapText="1"/>
    </xf>
    <xf numFmtId="0" fontId="9" fillId="14" borderId="2" xfId="0" applyFont="1" applyFill="1" applyBorder="1" applyAlignment="1">
      <alignment horizontal="center" vertical="center" wrapText="1"/>
    </xf>
    <xf numFmtId="0" fontId="23" fillId="0" borderId="3" xfId="0" applyFont="1" applyBorder="1" applyAlignment="1">
      <alignment horizontal="left" vertical="center" wrapText="1"/>
    </xf>
    <xf numFmtId="0" fontId="3" fillId="6" borderId="8" xfId="1" applyFont="1" applyFill="1" applyBorder="1" applyAlignment="1">
      <alignment horizontal="justify" vertical="center" wrapText="1"/>
    </xf>
    <xf numFmtId="0" fontId="9" fillId="6" borderId="1" xfId="1" applyFont="1" applyFill="1" applyBorder="1" applyAlignment="1">
      <alignment horizontal="justify" vertical="center" wrapText="1"/>
    </xf>
    <xf numFmtId="0" fontId="9" fillId="6" borderId="1" xfId="10" applyFont="1" applyFill="1" applyBorder="1" applyAlignment="1">
      <alignment horizontal="justify" vertical="center" wrapText="1"/>
    </xf>
    <xf numFmtId="14" fontId="9" fillId="6" borderId="1" xfId="1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9" fillId="0" borderId="18" xfId="13" applyFont="1" applyFill="1" applyBorder="1" applyAlignment="1">
      <alignment horizontal="center" vertical="center" wrapText="1"/>
    </xf>
    <xf numFmtId="0" fontId="9" fillId="0" borderId="19" xfId="13" applyFont="1" applyFill="1" applyBorder="1" applyAlignment="1">
      <alignment horizontal="center" vertical="center" wrapText="1"/>
    </xf>
    <xf numFmtId="0" fontId="9" fillId="0" borderId="20" xfId="13" applyFont="1" applyFill="1" applyBorder="1" applyAlignment="1">
      <alignment horizontal="center" vertical="center" wrapText="1"/>
    </xf>
    <xf numFmtId="0" fontId="9" fillId="0" borderId="2" xfId="13" applyFont="1" applyFill="1" applyBorder="1" applyAlignment="1">
      <alignment horizontal="center" vertical="center" wrapText="1"/>
    </xf>
    <xf numFmtId="0" fontId="9" fillId="0" borderId="4" xfId="13" applyFont="1" applyFill="1" applyBorder="1" applyAlignment="1">
      <alignment horizontal="center" vertical="center" wrapText="1"/>
    </xf>
    <xf numFmtId="0" fontId="9" fillId="0" borderId="13" xfId="13" applyFont="1" applyFill="1" applyBorder="1" applyAlignment="1">
      <alignment horizontal="center" vertical="center" wrapText="1"/>
    </xf>
    <xf numFmtId="0" fontId="17" fillId="9" borderId="31"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32" xfId="0"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3" fillId="11" borderId="18" xfId="0" applyFont="1" applyFill="1" applyBorder="1" applyAlignment="1" applyProtection="1">
      <alignment horizontal="center" vertical="center" wrapText="1"/>
      <protection locked="0"/>
    </xf>
    <xf numFmtId="0" fontId="3" fillId="11" borderId="30" xfId="0" applyFont="1" applyFill="1" applyBorder="1" applyAlignment="1" applyProtection="1">
      <alignment horizontal="center" vertical="center" wrapText="1"/>
      <protection locked="0"/>
    </xf>
    <xf numFmtId="0" fontId="9" fillId="0" borderId="30" xfId="13" applyFont="1" applyFill="1" applyBorder="1" applyAlignment="1">
      <alignment horizontal="center" vertical="center" wrapText="1"/>
    </xf>
    <xf numFmtId="0" fontId="9" fillId="0" borderId="3" xfId="13" applyFont="1" applyFill="1" applyBorder="1" applyAlignment="1">
      <alignment horizontal="center" vertical="center" wrapText="1"/>
    </xf>
    <xf numFmtId="0" fontId="23" fillId="4" borderId="2" xfId="0" applyFont="1" applyFill="1" applyBorder="1" applyAlignment="1">
      <alignment horizontal="center"/>
    </xf>
    <xf numFmtId="0" fontId="23" fillId="4" borderId="4" xfId="0" applyFont="1" applyFill="1" applyBorder="1" applyAlignment="1">
      <alignment horizontal="center"/>
    </xf>
    <xf numFmtId="0" fontId="23" fillId="4" borderId="24" xfId="0" applyFont="1" applyFill="1" applyBorder="1" applyAlignment="1">
      <alignment horizontal="center"/>
    </xf>
    <xf numFmtId="0" fontId="23" fillId="4" borderId="25" xfId="0" applyFont="1" applyFill="1" applyBorder="1" applyAlignment="1">
      <alignment horizontal="center"/>
    </xf>
    <xf numFmtId="0" fontId="23" fillId="4" borderId="3" xfId="0" applyFont="1" applyFill="1" applyBorder="1" applyAlignment="1">
      <alignment horizontal="center"/>
    </xf>
    <xf numFmtId="0" fontId="23" fillId="4" borderId="29" xfId="0" applyFont="1" applyFill="1" applyBorder="1" applyAlignment="1">
      <alignment horizontal="center"/>
    </xf>
    <xf numFmtId="0" fontId="23" fillId="0" borderId="2" xfId="0" applyFont="1" applyFill="1" applyBorder="1" applyAlignment="1" applyProtection="1">
      <alignment horizontal="center" vertical="top" wrapText="1" readingOrder="1"/>
      <protection locked="0"/>
    </xf>
    <xf numFmtId="0" fontId="23" fillId="0" borderId="3" xfId="0" applyFont="1" applyFill="1" applyBorder="1" applyAlignment="1" applyProtection="1">
      <alignment horizontal="center" vertical="top" wrapText="1" readingOrder="1"/>
      <protection locked="0"/>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14" borderId="2" xfId="0" applyFont="1" applyFill="1" applyBorder="1" applyAlignment="1" applyProtection="1">
      <alignment horizontal="center" vertical="top" wrapText="1"/>
      <protection locked="0"/>
    </xf>
    <xf numFmtId="0" fontId="23" fillId="14" borderId="3" xfId="0" applyFont="1" applyFill="1" applyBorder="1" applyAlignment="1" applyProtection="1">
      <alignment horizontal="center" vertical="top" wrapText="1"/>
      <protection locked="0"/>
    </xf>
    <xf numFmtId="0" fontId="23" fillId="0" borderId="4" xfId="0" applyFont="1" applyFill="1" applyBorder="1" applyAlignment="1" applyProtection="1">
      <alignment horizontal="center" vertical="top" wrapText="1" readingOrder="1"/>
      <protection locked="0"/>
    </xf>
    <xf numFmtId="0" fontId="23" fillId="0" borderId="2" xfId="0" applyFont="1" applyBorder="1" applyAlignment="1">
      <alignment horizontal="center" vertical="top" wrapText="1"/>
    </xf>
    <xf numFmtId="0" fontId="23" fillId="0" borderId="4" xfId="0" applyFont="1" applyBorder="1" applyAlignment="1">
      <alignment horizontal="center" vertical="top" wrapText="1"/>
    </xf>
    <xf numFmtId="0" fontId="23" fillId="14" borderId="4" xfId="0" applyFont="1" applyFill="1" applyBorder="1" applyAlignment="1" applyProtection="1">
      <alignment horizontal="center" vertical="top" wrapText="1"/>
      <protection locked="0"/>
    </xf>
    <xf numFmtId="0" fontId="19" fillId="0" borderId="2" xfId="10" applyFont="1" applyFill="1" applyBorder="1" applyAlignment="1">
      <alignment horizontal="center" vertical="center" wrapText="1"/>
    </xf>
    <xf numFmtId="0" fontId="19" fillId="0" borderId="3" xfId="10" applyFont="1" applyFill="1" applyBorder="1" applyAlignment="1">
      <alignment horizontal="center" vertical="center" wrapText="1"/>
    </xf>
    <xf numFmtId="170" fontId="19" fillId="0" borderId="2" xfId="26" applyNumberFormat="1" applyFont="1" applyFill="1" applyBorder="1" applyAlignment="1">
      <alignment horizontal="center" vertical="center" wrapText="1"/>
    </xf>
    <xf numFmtId="170" fontId="19" fillId="0" borderId="3" xfId="26" applyNumberFormat="1" applyFont="1" applyFill="1" applyBorder="1" applyAlignment="1">
      <alignment horizontal="center" vertical="center" wrapText="1"/>
    </xf>
    <xf numFmtId="0" fontId="17" fillId="12" borderId="10" xfId="0" applyFont="1" applyFill="1" applyBorder="1" applyAlignment="1">
      <alignment horizontal="center" vertical="center" wrapText="1"/>
    </xf>
    <xf numFmtId="0" fontId="17" fillId="12" borderId="11" xfId="0" applyFont="1" applyFill="1" applyBorder="1" applyAlignment="1">
      <alignment horizontal="center" vertical="center" wrapText="1"/>
    </xf>
    <xf numFmtId="0" fontId="17" fillId="12" borderId="12" xfId="0"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19" xfId="0" applyFont="1" applyBorder="1" applyAlignment="1">
      <alignment horizontal="center" vertical="center"/>
    </xf>
    <xf numFmtId="0" fontId="23" fillId="0" borderId="4" xfId="0" applyFont="1" applyFill="1" applyBorder="1" applyAlignment="1" applyProtection="1">
      <alignment horizontal="justify" vertical="center" wrapText="1" readingOrder="1"/>
      <protection locked="0"/>
    </xf>
    <xf numFmtId="0" fontId="23" fillId="0" borderId="3" xfId="0" applyFont="1" applyFill="1" applyBorder="1" applyAlignment="1" applyProtection="1">
      <alignment horizontal="justify" vertical="center" wrapText="1" readingOrder="1"/>
      <protection locked="0"/>
    </xf>
    <xf numFmtId="0" fontId="6" fillId="0" borderId="19" xfId="0" applyFont="1" applyBorder="1" applyAlignment="1">
      <alignment horizontal="center"/>
    </xf>
    <xf numFmtId="0" fontId="19" fillId="0" borderId="4" xfId="0" applyFont="1" applyFill="1" applyBorder="1" applyAlignment="1">
      <alignment horizontal="center" vertical="center" wrapText="1"/>
    </xf>
    <xf numFmtId="0" fontId="19" fillId="0" borderId="4" xfId="10" applyFont="1" applyFill="1" applyBorder="1" applyAlignment="1">
      <alignment horizontal="center" vertical="center" wrapText="1"/>
    </xf>
    <xf numFmtId="171" fontId="19" fillId="0" borderId="4" xfId="26" applyNumberFormat="1" applyFont="1" applyFill="1" applyBorder="1" applyAlignment="1">
      <alignment horizontal="center" vertical="center" wrapText="1"/>
    </xf>
    <xf numFmtId="171" fontId="19" fillId="0" borderId="3" xfId="26" applyNumberFormat="1" applyFont="1" applyFill="1" applyBorder="1" applyAlignment="1">
      <alignment horizontal="center" vertical="center" wrapText="1"/>
    </xf>
    <xf numFmtId="171" fontId="19" fillId="0" borderId="2" xfId="26" applyNumberFormat="1" applyFont="1" applyFill="1" applyBorder="1" applyAlignment="1">
      <alignment horizontal="center" vertical="center"/>
    </xf>
    <xf numFmtId="171" fontId="19" fillId="0" borderId="4" xfId="26" applyNumberFormat="1" applyFont="1" applyFill="1" applyBorder="1" applyAlignment="1">
      <alignment horizontal="center" vertical="center"/>
    </xf>
    <xf numFmtId="171" fontId="19" fillId="0" borderId="3" xfId="26" applyNumberFormat="1" applyFont="1" applyFill="1" applyBorder="1" applyAlignment="1">
      <alignment horizontal="center" vertical="center"/>
    </xf>
    <xf numFmtId="171" fontId="19" fillId="0" borderId="2" xfId="26" applyNumberFormat="1" applyFont="1" applyBorder="1" applyAlignment="1">
      <alignment horizontal="center" vertical="center"/>
    </xf>
    <xf numFmtId="171" fontId="19" fillId="0" borderId="4" xfId="26" applyNumberFormat="1" applyFont="1" applyBorder="1" applyAlignment="1">
      <alignment horizontal="center" vertical="center"/>
    </xf>
    <xf numFmtId="171" fontId="19" fillId="0" borderId="3" xfId="26" applyNumberFormat="1" applyFont="1" applyBorder="1" applyAlignment="1">
      <alignment horizontal="center" vertical="center"/>
    </xf>
    <xf numFmtId="0" fontId="28" fillId="6" borderId="10" xfId="1" applyFont="1" applyFill="1" applyBorder="1" applyAlignment="1">
      <alignment horizontal="left" vertical="center" wrapText="1"/>
    </xf>
    <xf numFmtId="0" fontId="28" fillId="6" borderId="12" xfId="1" applyFont="1" applyFill="1" applyBorder="1" applyAlignment="1">
      <alignment horizontal="left" vertical="center" wrapText="1"/>
    </xf>
    <xf numFmtId="0" fontId="3" fillId="0" borderId="19" xfId="10" applyFont="1" applyBorder="1" applyAlignment="1">
      <alignment horizontal="center" vertical="center"/>
    </xf>
    <xf numFmtId="0" fontId="3" fillId="4" borderId="24" xfId="10" applyFont="1" applyFill="1" applyBorder="1" applyAlignment="1">
      <alignment horizontal="center" vertical="center"/>
    </xf>
    <xf numFmtId="0" fontId="3" fillId="4" borderId="25" xfId="10" applyFont="1" applyFill="1" applyBorder="1" applyAlignment="1">
      <alignment horizontal="center" vertical="center"/>
    </xf>
    <xf numFmtId="0" fontId="3" fillId="0" borderId="2"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9" fontId="9" fillId="14" borderId="2" xfId="0" applyNumberFormat="1" applyFont="1" applyFill="1" applyBorder="1" applyAlignment="1">
      <alignment horizontal="center" vertical="center" wrapText="1"/>
    </xf>
    <xf numFmtId="9" fontId="9" fillId="14" borderId="4" xfId="0" applyNumberFormat="1" applyFont="1" applyFill="1" applyBorder="1" applyAlignment="1">
      <alignment horizontal="center" vertical="center" wrapText="1"/>
    </xf>
    <xf numFmtId="9" fontId="9" fillId="14" borderId="3" xfId="0" applyNumberFormat="1" applyFont="1" applyFill="1" applyBorder="1" applyAlignment="1">
      <alignment horizontal="center" vertical="center" wrapText="1"/>
    </xf>
    <xf numFmtId="9" fontId="9" fillId="4" borderId="2" xfId="0" applyNumberFormat="1" applyFont="1" applyFill="1" applyBorder="1" applyAlignment="1">
      <alignment horizontal="center" vertical="center" wrapText="1"/>
    </xf>
    <xf numFmtId="9" fontId="9" fillId="4" borderId="4" xfId="0" applyNumberFormat="1" applyFont="1" applyFill="1" applyBorder="1" applyAlignment="1">
      <alignment horizontal="center" vertical="center" wrapText="1"/>
    </xf>
    <xf numFmtId="9" fontId="9" fillId="4" borderId="3" xfId="0" applyNumberFormat="1" applyFont="1" applyFill="1" applyBorder="1" applyAlignment="1">
      <alignment horizontal="center" vertical="center" wrapText="1"/>
    </xf>
    <xf numFmtId="0" fontId="3" fillId="4" borderId="29" xfId="10" applyFont="1" applyFill="1" applyBorder="1" applyAlignment="1">
      <alignment horizontal="center" vertical="center"/>
    </xf>
    <xf numFmtId="0" fontId="3" fillId="4" borderId="2" xfId="10" applyFont="1" applyFill="1" applyBorder="1" applyAlignment="1">
      <alignment horizontal="center" vertical="center"/>
    </xf>
    <xf numFmtId="0" fontId="3" fillId="4" borderId="3" xfId="10" applyFont="1" applyFill="1" applyBorder="1" applyAlignment="1">
      <alignment horizontal="center" vertical="center"/>
    </xf>
    <xf numFmtId="0" fontId="9" fillId="0" borderId="27" xfId="13" applyFont="1" applyFill="1" applyBorder="1" applyAlignment="1">
      <alignment horizontal="center" vertical="center" wrapText="1"/>
    </xf>
    <xf numFmtId="0" fontId="14" fillId="5" borderId="11" xfId="1" applyFont="1" applyFill="1" applyBorder="1" applyAlignment="1">
      <alignment horizontal="left" vertical="center" wrapText="1" readingOrder="1"/>
    </xf>
    <xf numFmtId="0" fontId="14" fillId="5" borderId="12" xfId="1" applyFont="1" applyFill="1" applyBorder="1" applyAlignment="1">
      <alignment horizontal="left" vertical="center" wrapText="1" readingOrder="1"/>
    </xf>
    <xf numFmtId="0" fontId="3" fillId="0" borderId="2" xfId="10" applyFont="1" applyBorder="1" applyAlignment="1">
      <alignment horizontal="center" vertical="center" wrapText="1"/>
    </xf>
    <xf numFmtId="0" fontId="3" fillId="0" borderId="13" xfId="10" applyFont="1" applyBorder="1" applyAlignment="1">
      <alignment horizontal="center" vertical="center" wrapText="1"/>
    </xf>
    <xf numFmtId="0" fontId="3" fillId="10" borderId="2" xfId="10" applyFont="1" applyFill="1" applyBorder="1" applyAlignment="1">
      <alignment horizontal="center" vertical="center" wrapText="1"/>
    </xf>
    <xf numFmtId="0" fontId="3" fillId="10" borderId="13" xfId="10" applyFont="1" applyFill="1" applyBorder="1" applyAlignment="1">
      <alignment horizontal="center" vertical="center" wrapText="1"/>
    </xf>
    <xf numFmtId="0" fontId="2" fillId="13" borderId="26" xfId="0" applyFont="1" applyFill="1" applyBorder="1" applyAlignment="1" applyProtection="1">
      <alignment horizontal="center" vertical="center" wrapText="1" readingOrder="1"/>
      <protection locked="0"/>
    </xf>
    <xf numFmtId="0" fontId="2" fillId="13" borderId="4" xfId="0" applyFont="1" applyFill="1" applyBorder="1" applyAlignment="1" applyProtection="1">
      <alignment horizontal="center" vertical="center" wrapText="1" readingOrder="1"/>
      <protection locked="0"/>
    </xf>
    <xf numFmtId="41" fontId="2" fillId="4" borderId="17" xfId="29" applyFont="1" applyFill="1" applyBorder="1" applyAlignment="1">
      <alignment horizontal="center" vertical="center" wrapText="1"/>
    </xf>
    <xf numFmtId="41" fontId="2" fillId="4" borderId="28" xfId="29" applyFont="1" applyFill="1" applyBorder="1" applyAlignment="1">
      <alignment horizontal="center" vertical="center" wrapText="1"/>
    </xf>
    <xf numFmtId="0" fontId="21" fillId="11" borderId="18" xfId="10" applyFont="1" applyFill="1" applyBorder="1" applyAlignment="1" applyProtection="1">
      <alignment horizontal="center" vertical="center" wrapText="1"/>
      <protection locked="0"/>
    </xf>
    <xf numFmtId="0" fontId="21" fillId="11" borderId="19" xfId="10" applyFont="1" applyFill="1" applyBorder="1" applyAlignment="1" applyProtection="1">
      <alignment horizontal="center" vertical="center" wrapText="1"/>
      <protection locked="0"/>
    </xf>
    <xf numFmtId="0" fontId="21" fillId="11" borderId="30" xfId="10" applyFont="1" applyFill="1" applyBorder="1" applyAlignment="1" applyProtection="1">
      <alignment horizontal="center" vertical="center" wrapText="1"/>
      <protection locked="0"/>
    </xf>
    <xf numFmtId="0" fontId="21" fillId="11" borderId="2" xfId="10" applyFont="1" applyFill="1" applyBorder="1" applyAlignment="1" applyProtection="1">
      <alignment horizontal="center" vertical="center" wrapText="1"/>
      <protection locked="0"/>
    </xf>
    <xf numFmtId="0" fontId="21" fillId="11" borderId="4" xfId="10" applyFont="1" applyFill="1" applyBorder="1" applyAlignment="1" applyProtection="1">
      <alignment horizontal="center" vertical="center" wrapText="1"/>
      <protection locked="0"/>
    </xf>
    <xf numFmtId="0" fontId="21" fillId="11" borderId="3" xfId="10" applyFont="1" applyFill="1" applyBorder="1" applyAlignment="1" applyProtection="1">
      <alignment horizontal="center" vertical="center" wrapText="1"/>
      <protection locked="0"/>
    </xf>
    <xf numFmtId="0" fontId="3" fillId="0" borderId="2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9" fontId="9" fillId="14" borderId="2" xfId="0" applyNumberFormat="1" applyFont="1" applyFill="1" applyBorder="1" applyAlignment="1">
      <alignment horizontal="left" vertical="center" wrapText="1"/>
    </xf>
    <xf numFmtId="9" fontId="9" fillId="14" borderId="4" xfId="0" applyNumberFormat="1" applyFont="1" applyFill="1" applyBorder="1" applyAlignment="1">
      <alignment horizontal="left" vertical="center" wrapText="1"/>
    </xf>
    <xf numFmtId="0" fontId="3" fillId="4" borderId="4" xfId="10" applyFont="1" applyFill="1" applyBorder="1" applyAlignment="1">
      <alignment horizontal="center" vertical="center"/>
    </xf>
    <xf numFmtId="0" fontId="16" fillId="16" borderId="10" xfId="10" applyFont="1" applyFill="1" applyBorder="1" applyAlignment="1">
      <alignment horizontal="center" vertical="center"/>
    </xf>
    <xf numFmtId="0" fontId="16" fillId="16" borderId="11" xfId="10" applyFont="1" applyFill="1" applyBorder="1" applyAlignment="1">
      <alignment horizontal="center" vertical="center"/>
    </xf>
    <xf numFmtId="0" fontId="16" fillId="16" borderId="12" xfId="10" applyFont="1" applyFill="1" applyBorder="1" applyAlignment="1">
      <alignment horizontal="center" vertical="center"/>
    </xf>
    <xf numFmtId="0" fontId="21" fillId="11" borderId="1" xfId="10" applyFont="1" applyFill="1" applyBorder="1" applyAlignment="1" applyProtection="1">
      <alignment horizontal="center" vertical="center" wrapText="1"/>
      <protection locked="0"/>
    </xf>
    <xf numFmtId="0" fontId="21" fillId="11" borderId="6" xfId="10" applyFont="1" applyFill="1" applyBorder="1" applyAlignment="1" applyProtection="1">
      <alignment horizontal="center" vertical="center" wrapText="1"/>
      <protection locked="0"/>
    </xf>
    <xf numFmtId="0" fontId="21" fillId="11" borderId="21" xfId="10" applyFont="1" applyFill="1" applyBorder="1" applyAlignment="1" applyProtection="1">
      <alignment horizontal="center" vertical="center" wrapText="1"/>
      <protection locked="0"/>
    </xf>
    <xf numFmtId="0" fontId="3" fillId="10" borderId="4"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21" fillId="19" borderId="2" xfId="10" applyFont="1" applyFill="1" applyBorder="1" applyAlignment="1" applyProtection="1">
      <alignment horizontal="left" vertical="center" wrapText="1"/>
      <protection locked="0"/>
    </xf>
    <xf numFmtId="0" fontId="21" fillId="19" borderId="3" xfId="10" applyFont="1" applyFill="1" applyBorder="1" applyAlignment="1" applyProtection="1">
      <alignment horizontal="left" vertical="center" wrapText="1"/>
      <protection locked="0"/>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24" xfId="0" applyFont="1" applyFill="1" applyBorder="1" applyAlignment="1">
      <alignment horizontal="center"/>
    </xf>
    <xf numFmtId="0" fontId="6" fillId="4" borderId="29" xfId="0" applyFont="1" applyFill="1" applyBorder="1" applyAlignment="1">
      <alignment horizontal="center"/>
    </xf>
    <xf numFmtId="170" fontId="20" fillId="0" borderId="2" xfId="9" applyNumberFormat="1" applyFont="1" applyFill="1" applyBorder="1" applyAlignment="1" applyProtection="1">
      <alignment horizontal="center" vertical="center" wrapText="1" readingOrder="1"/>
      <protection locked="0"/>
    </xf>
    <xf numFmtId="170" fontId="20" fillId="0" borderId="3" xfId="9" applyNumberFormat="1" applyFont="1" applyFill="1" applyBorder="1" applyAlignment="1" applyProtection="1">
      <alignment horizontal="center" vertical="center" wrapText="1" readingOrder="1"/>
      <protection locked="0"/>
    </xf>
    <xf numFmtId="0" fontId="2" fillId="13" borderId="27" xfId="0" applyFont="1" applyFill="1" applyBorder="1" applyAlignment="1" applyProtection="1">
      <alignment horizontal="center" vertical="center" wrapText="1" readingOrder="1"/>
      <protection locked="0"/>
    </xf>
    <xf numFmtId="0" fontId="2" fillId="13" borderId="19" xfId="0" applyFont="1" applyFill="1" applyBorder="1" applyAlignment="1" applyProtection="1">
      <alignment horizontal="center" vertical="center" wrapText="1" readingOrder="1"/>
      <protection locked="0"/>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9" fontId="9" fillId="4" borderId="1" xfId="14" applyFont="1" applyFill="1" applyBorder="1" applyAlignment="1">
      <alignment horizontal="center" vertical="center" wrapText="1"/>
    </xf>
    <xf numFmtId="0" fontId="9" fillId="6" borderId="1" xfId="1" applyFont="1" applyFill="1" applyBorder="1" applyAlignment="1">
      <alignment horizontal="center" vertical="center" wrapText="1"/>
    </xf>
    <xf numFmtId="0" fontId="10" fillId="6" borderId="1" xfId="0" applyFont="1" applyFill="1" applyBorder="1" applyAlignment="1">
      <alignment horizontal="center" vertical="center" wrapText="1"/>
    </xf>
    <xf numFmtId="9" fontId="9" fillId="4" borderId="2" xfId="14" applyFont="1" applyFill="1" applyBorder="1" applyAlignment="1">
      <alignment horizontal="center" vertical="center" wrapText="1"/>
    </xf>
    <xf numFmtId="9" fontId="9" fillId="4" borderId="4" xfId="14" applyFont="1" applyFill="1" applyBorder="1" applyAlignment="1">
      <alignment horizontal="center" vertical="center" wrapText="1"/>
    </xf>
    <xf numFmtId="9" fontId="9" fillId="4" borderId="3" xfId="14" applyFont="1" applyFill="1" applyBorder="1" applyAlignment="1">
      <alignment horizontal="center" vertical="center" wrapText="1"/>
    </xf>
    <xf numFmtId="9" fontId="9" fillId="14" borderId="1" xfId="14"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6" borderId="1" xfId="10" applyFont="1" applyFill="1" applyBorder="1" applyAlignment="1">
      <alignment horizontal="center" vertical="center" wrapText="1"/>
    </xf>
    <xf numFmtId="0" fontId="2" fillId="13" borderId="1" xfId="0" applyFont="1" applyFill="1" applyBorder="1" applyAlignment="1">
      <alignment horizontal="left" vertical="center" wrapText="1"/>
    </xf>
    <xf numFmtId="0" fontId="14" fillId="15" borderId="1" xfId="1" applyFont="1" applyFill="1" applyBorder="1" applyAlignment="1">
      <alignment horizontal="left" vertical="center" wrapText="1" readingOrder="1"/>
    </xf>
    <xf numFmtId="10" fontId="9" fillId="0" borderId="2" xfId="1" applyNumberFormat="1" applyFont="1" applyFill="1" applyBorder="1" applyAlignment="1">
      <alignment horizontal="center" vertical="center" wrapText="1"/>
    </xf>
    <xf numFmtId="10" fontId="9" fillId="0" borderId="3" xfId="1" applyNumberFormat="1" applyFont="1" applyFill="1" applyBorder="1" applyAlignment="1">
      <alignment horizontal="center" vertical="center" wrapText="1"/>
    </xf>
    <xf numFmtId="14" fontId="9" fillId="0" borderId="2" xfId="1" applyNumberFormat="1" applyFont="1" applyFill="1" applyBorder="1" applyAlignment="1">
      <alignment horizontal="center" vertical="center" wrapText="1"/>
    </xf>
    <xf numFmtId="14" fontId="9" fillId="0" borderId="3" xfId="1" applyNumberFormat="1" applyFont="1" applyFill="1" applyBorder="1" applyAlignment="1">
      <alignment horizontal="center" vertical="center" wrapText="1"/>
    </xf>
    <xf numFmtId="10" fontId="9" fillId="4" borderId="2" xfId="1" applyNumberFormat="1" applyFont="1" applyFill="1" applyBorder="1" applyAlignment="1">
      <alignment horizontal="center" vertical="center" wrapText="1"/>
    </xf>
    <xf numFmtId="10" fontId="9" fillId="4" borderId="3" xfId="1" applyNumberFormat="1" applyFont="1" applyFill="1" applyBorder="1" applyAlignment="1">
      <alignment horizontal="center" vertical="center" wrapText="1"/>
    </xf>
    <xf numFmtId="0" fontId="8" fillId="12"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26" fillId="4" borderId="2" xfId="0" applyFont="1" applyFill="1" applyBorder="1" applyAlignment="1">
      <alignment horizontal="center" vertical="center" wrapText="1" readingOrder="1"/>
    </xf>
    <xf numFmtId="0" fontId="26" fillId="4" borderId="4" xfId="0" applyFont="1" applyFill="1" applyBorder="1" applyAlignment="1">
      <alignment horizontal="center" vertical="center" wrapText="1" readingOrder="1"/>
    </xf>
    <xf numFmtId="0" fontId="26" fillId="4" borderId="3" xfId="0" applyFont="1" applyFill="1" applyBorder="1" applyAlignment="1">
      <alignment horizontal="center" vertical="center" wrapText="1" readingOrder="1"/>
    </xf>
    <xf numFmtId="10" fontId="9"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9" fontId="9" fillId="14" borderId="2" xfId="14" applyFont="1" applyFill="1" applyBorder="1" applyAlignment="1">
      <alignment horizontal="center" vertical="center" wrapText="1"/>
    </xf>
    <xf numFmtId="9" fontId="9" fillId="14" borderId="3" xfId="14" applyFont="1" applyFill="1" applyBorder="1" applyAlignment="1">
      <alignment horizontal="center" vertical="center" wrapText="1"/>
    </xf>
    <xf numFmtId="14" fontId="9" fillId="0" borderId="4" xfId="1" applyNumberFormat="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0" fontId="9" fillId="0" borderId="21"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22" xfId="1" applyFont="1" applyFill="1" applyBorder="1" applyAlignment="1">
      <alignment horizontal="center" vertical="center" wrapText="1"/>
    </xf>
    <xf numFmtId="10" fontId="9" fillId="0" borderId="4" xfId="1" applyNumberFormat="1" applyFont="1" applyFill="1" applyBorder="1" applyAlignment="1">
      <alignment horizontal="center" vertical="center" wrapText="1"/>
    </xf>
    <xf numFmtId="9" fontId="9" fillId="0" borderId="21" xfId="14" applyFont="1" applyFill="1" applyBorder="1" applyAlignment="1">
      <alignment horizontal="center" vertical="center" wrapText="1"/>
    </xf>
    <xf numFmtId="9" fontId="9" fillId="0" borderId="9" xfId="14" applyFont="1" applyFill="1" applyBorder="1" applyAlignment="1">
      <alignment horizontal="center" vertical="center" wrapText="1"/>
    </xf>
    <xf numFmtId="9" fontId="9" fillId="0" borderId="3" xfId="14" applyFont="1" applyFill="1" applyBorder="1" applyAlignment="1">
      <alignment horizontal="center" vertical="center" wrapText="1"/>
    </xf>
    <xf numFmtId="9" fontId="9" fillId="0" borderId="1" xfId="14"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10" fontId="9" fillId="4" borderId="4" xfId="1" applyNumberFormat="1" applyFont="1" applyFill="1" applyBorder="1" applyAlignment="1">
      <alignment horizontal="center" vertical="center" wrapText="1"/>
    </xf>
    <xf numFmtId="10" fontId="9" fillId="4" borderId="1" xfId="1" applyNumberFormat="1" applyFont="1" applyFill="1" applyBorder="1" applyAlignment="1">
      <alignment horizontal="center" vertical="center" wrapText="1"/>
    </xf>
    <xf numFmtId="9" fontId="9" fillId="14" borderId="4" xfId="14" applyFont="1" applyFill="1" applyBorder="1" applyAlignment="1">
      <alignment horizontal="center" vertical="center" wrapText="1"/>
    </xf>
    <xf numFmtId="0" fontId="9" fillId="6" borderId="2"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27" fillId="15" borderId="10" xfId="0" applyFont="1" applyFill="1" applyBorder="1" applyAlignment="1">
      <alignment horizontal="right" vertical="center"/>
    </xf>
    <xf numFmtId="0" fontId="27" fillId="15" borderId="11" xfId="0" applyFont="1" applyFill="1" applyBorder="1" applyAlignment="1">
      <alignment horizontal="right" vertical="center"/>
    </xf>
    <xf numFmtId="0" fontId="27" fillId="15" borderId="12" xfId="0" applyFont="1" applyFill="1" applyBorder="1" applyAlignment="1">
      <alignment horizontal="right" vertical="center"/>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2" xfId="0" applyFont="1" applyFill="1" applyBorder="1" applyAlignment="1">
      <alignment horizontal="center"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2"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4"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8" fillId="3" borderId="1" xfId="10" applyFont="1" applyFill="1" applyBorder="1" applyAlignment="1">
      <alignment horizontal="center" vertical="center" wrapText="1"/>
    </xf>
    <xf numFmtId="0" fontId="10" fillId="6" borderId="4" xfId="0" applyFont="1" applyFill="1" applyBorder="1" applyAlignment="1">
      <alignment horizontal="justify" vertical="center" wrapText="1"/>
    </xf>
    <xf numFmtId="0" fontId="10" fillId="6" borderId="3"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9" fillId="6" borderId="2" xfId="10" applyFont="1" applyFill="1" applyBorder="1" applyAlignment="1">
      <alignment horizontal="justify" vertical="center" wrapText="1"/>
    </xf>
    <xf numFmtId="0" fontId="9" fillId="6" borderId="3" xfId="10" applyFont="1" applyFill="1" applyBorder="1" applyAlignment="1">
      <alignment horizontal="justify" vertical="center" wrapText="1"/>
    </xf>
    <xf numFmtId="0" fontId="11" fillId="8" borderId="1" xfId="10" applyFont="1" applyFill="1" applyBorder="1" applyAlignment="1">
      <alignment horizontal="left" vertical="center" wrapText="1" readingOrder="1"/>
    </xf>
    <xf numFmtId="0" fontId="2" fillId="17" borderId="1" xfId="0" applyFont="1" applyFill="1" applyBorder="1" applyAlignment="1">
      <alignment horizontal="left" vertical="center" wrapText="1"/>
    </xf>
    <xf numFmtId="9" fontId="9" fillId="4" borderId="2" xfId="10" applyNumberFormat="1" applyFont="1" applyFill="1" applyBorder="1" applyAlignment="1">
      <alignment horizontal="center" vertical="center" wrapText="1"/>
    </xf>
    <xf numFmtId="9" fontId="9" fillId="4" borderId="4" xfId="10" applyNumberFormat="1" applyFont="1" applyFill="1" applyBorder="1" applyAlignment="1">
      <alignment horizontal="center" vertical="center" wrapText="1"/>
    </xf>
    <xf numFmtId="9" fontId="9" fillId="4" borderId="3" xfId="10" applyNumberFormat="1" applyFont="1" applyFill="1" applyBorder="1" applyAlignment="1">
      <alignment horizontal="center" vertical="center" wrapText="1"/>
    </xf>
    <xf numFmtId="172" fontId="9" fillId="0" borderId="2" xfId="10" applyNumberFormat="1" applyFont="1" applyFill="1" applyBorder="1" applyAlignment="1">
      <alignment horizontal="center" vertical="center" wrapText="1"/>
    </xf>
    <xf numFmtId="172" fontId="9" fillId="0" borderId="4" xfId="10" applyNumberFormat="1" applyFont="1" applyFill="1" applyBorder="1" applyAlignment="1">
      <alignment horizontal="center" vertical="center" wrapText="1"/>
    </xf>
    <xf numFmtId="172" fontId="9" fillId="0" borderId="3" xfId="10" applyNumberFormat="1" applyFont="1" applyFill="1" applyBorder="1" applyAlignment="1">
      <alignment horizontal="center" vertical="center" wrapText="1"/>
    </xf>
    <xf numFmtId="0" fontId="9" fillId="4" borderId="3" xfId="10" applyFont="1" applyFill="1" applyBorder="1" applyAlignment="1">
      <alignment horizontal="center" vertical="center" wrapText="1"/>
    </xf>
    <xf numFmtId="0" fontId="8" fillId="3" borderId="2" xfId="10" applyFont="1" applyFill="1" applyBorder="1" applyAlignment="1">
      <alignment horizontal="center" vertical="center" wrapText="1"/>
    </xf>
    <xf numFmtId="0" fontId="8" fillId="18" borderId="1" xfId="10" applyFont="1" applyFill="1" applyBorder="1" applyAlignment="1">
      <alignment horizontal="center" vertical="center" wrapText="1"/>
    </xf>
    <xf numFmtId="0" fontId="8" fillId="3" borderId="4" xfId="10" applyFont="1" applyFill="1" applyBorder="1" applyAlignment="1">
      <alignment horizontal="center" vertical="center" wrapText="1"/>
    </xf>
    <xf numFmtId="9" fontId="9" fillId="0" borderId="1" xfId="10" applyNumberFormat="1" applyFont="1" applyFill="1" applyBorder="1" applyAlignment="1">
      <alignment horizontal="center" vertical="center" wrapText="1"/>
    </xf>
    <xf numFmtId="0" fontId="2" fillId="17" borderId="1" xfId="0" applyFont="1" applyFill="1" applyBorder="1" applyAlignment="1">
      <alignment horizontal="center" vertical="center" wrapText="1"/>
    </xf>
    <xf numFmtId="0" fontId="8" fillId="3" borderId="7" xfId="10" applyFont="1" applyFill="1" applyBorder="1" applyAlignment="1">
      <alignment horizontal="center" vertical="center" wrapText="1"/>
    </xf>
    <xf numFmtId="0" fontId="8" fillId="3" borderId="8" xfId="10" applyFont="1" applyFill="1" applyBorder="1" applyAlignment="1">
      <alignment horizontal="center" vertical="center" wrapText="1"/>
    </xf>
    <xf numFmtId="0" fontId="9" fillId="0" borderId="1" xfId="1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justify" vertical="center" wrapText="1"/>
    </xf>
    <xf numFmtId="0" fontId="2" fillId="2" borderId="2" xfId="10" applyFont="1" applyFill="1" applyBorder="1" applyAlignment="1">
      <alignment horizontal="center" vertical="center" wrapText="1"/>
    </xf>
    <xf numFmtId="0" fontId="2" fillId="2" borderId="4" xfId="10" applyFont="1" applyFill="1" applyBorder="1" applyAlignment="1">
      <alignment horizontal="center" vertical="center" wrapText="1"/>
    </xf>
    <xf numFmtId="0" fontId="2" fillId="2" borderId="1" xfId="10" applyFont="1" applyFill="1" applyBorder="1" applyAlignment="1">
      <alignment horizontal="center" vertical="center" wrapText="1"/>
    </xf>
    <xf numFmtId="0" fontId="2" fillId="3" borderId="2" xfId="10" applyFont="1" applyFill="1" applyBorder="1" applyAlignment="1">
      <alignment horizontal="center" vertical="center" wrapText="1"/>
    </xf>
    <xf numFmtId="0" fontId="2" fillId="3" borderId="4" xfId="10" applyFont="1" applyFill="1" applyBorder="1" applyAlignment="1">
      <alignment horizontal="center" vertical="center" wrapText="1"/>
    </xf>
    <xf numFmtId="0" fontId="2" fillId="2" borderId="7" xfId="10" applyFont="1" applyFill="1" applyBorder="1" applyAlignment="1">
      <alignment horizontal="center" vertical="center"/>
    </xf>
    <xf numFmtId="0" fontId="2" fillId="2" borderId="9" xfId="10" applyFont="1" applyFill="1" applyBorder="1" applyAlignment="1">
      <alignment horizontal="center" vertical="center"/>
    </xf>
    <xf numFmtId="0" fontId="9" fillId="4" borderId="4" xfId="10" applyFont="1" applyFill="1" applyBorder="1" applyAlignment="1">
      <alignment horizontal="center" vertical="center" wrapText="1"/>
    </xf>
    <xf numFmtId="0" fontId="2" fillId="13" borderId="7" xfId="10" applyFont="1" applyFill="1" applyBorder="1" applyAlignment="1">
      <alignment horizontal="left" vertical="center" wrapText="1"/>
    </xf>
    <xf numFmtId="0" fontId="2" fillId="13" borderId="8" xfId="10" applyFont="1" applyFill="1" applyBorder="1" applyAlignment="1">
      <alignment horizontal="left" vertical="center" wrapText="1"/>
    </xf>
    <xf numFmtId="0" fontId="2" fillId="13" borderId="9" xfId="10" applyFont="1" applyFill="1" applyBorder="1" applyAlignment="1">
      <alignment horizontal="left"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0" fontId="14" fillId="5" borderId="1" xfId="10" applyFont="1" applyFill="1" applyBorder="1" applyAlignment="1">
      <alignment horizontal="left" vertical="center" wrapText="1" readingOrder="1"/>
    </xf>
    <xf numFmtId="0" fontId="2" fillId="13" borderId="1" xfId="10" applyFont="1" applyFill="1" applyBorder="1" applyAlignment="1">
      <alignment horizontal="left" vertical="center" wrapText="1"/>
    </xf>
    <xf numFmtId="0" fontId="10"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9" fillId="8" borderId="1" xfId="0" applyFont="1" applyFill="1" applyBorder="1" applyAlignment="1">
      <alignment horizontal="left" vertical="center" wrapText="1" readingOrder="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3" xfId="0" applyFont="1" applyFill="1" applyBorder="1" applyAlignment="1">
      <alignment horizontal="center" vertical="center" wrapText="1"/>
    </xf>
    <xf numFmtId="172" fontId="9" fillId="0" borderId="2" xfId="0" applyNumberFormat="1" applyFont="1" applyFill="1" applyBorder="1" applyAlignment="1">
      <alignment horizontal="center" vertical="center" wrapText="1"/>
    </xf>
    <xf numFmtId="172" fontId="9" fillId="0" borderId="4" xfId="0" applyNumberFormat="1" applyFont="1" applyFill="1" applyBorder="1" applyAlignment="1">
      <alignment horizontal="center" vertical="center" wrapText="1"/>
    </xf>
    <xf numFmtId="172" fontId="9" fillId="0" borderId="3" xfId="0" applyNumberFormat="1" applyFont="1" applyFill="1" applyBorder="1" applyAlignment="1">
      <alignment horizontal="center" vertical="center" wrapText="1"/>
    </xf>
    <xf numFmtId="172" fontId="9" fillId="0" borderId="2" xfId="27" applyNumberFormat="1" applyFont="1" applyFill="1" applyBorder="1" applyAlignment="1">
      <alignment horizontal="center" vertical="center" wrapText="1"/>
    </xf>
    <xf numFmtId="172" fontId="9" fillId="0" borderId="4" xfId="27" applyNumberFormat="1" applyFont="1" applyFill="1" applyBorder="1" applyAlignment="1">
      <alignment horizontal="center" vertical="center" wrapText="1"/>
    </xf>
    <xf numFmtId="172" fontId="9" fillId="0" borderId="3" xfId="27" applyNumberFormat="1" applyFont="1" applyFill="1" applyBorder="1" applyAlignment="1">
      <alignment horizontal="center" vertical="center" wrapText="1"/>
    </xf>
    <xf numFmtId="9" fontId="9" fillId="0" borderId="4" xfId="0" applyNumberFormat="1" applyFont="1" applyFill="1" applyBorder="1" applyAlignment="1">
      <alignment horizontal="center" vertical="center" wrapText="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40</xdr:row>
      <xdr:rowOff>152400</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72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00"/>
  <sheetViews>
    <sheetView zoomScale="70" zoomScaleNormal="70" workbookViewId="0">
      <selection activeCell="A111" sqref="A111:J111"/>
    </sheetView>
  </sheetViews>
  <sheetFormatPr baseColWidth="10" defaultRowHeight="15.75" x14ac:dyDescent="0.25"/>
  <cols>
    <col min="1" max="1" width="18.140625" style="72" customWidth="1"/>
    <col min="2" max="2" width="31.7109375" style="72" customWidth="1"/>
    <col min="3" max="3" width="25.5703125" style="72" customWidth="1"/>
    <col min="4" max="4" width="24.28515625" style="72" customWidth="1"/>
    <col min="5" max="5" width="37.7109375" style="72" customWidth="1"/>
    <col min="6" max="6" width="23.140625" style="72" customWidth="1"/>
    <col min="7" max="7" width="35" style="72" customWidth="1"/>
    <col min="8" max="8" width="46.42578125" style="72" customWidth="1"/>
    <col min="9" max="9" width="18.140625" style="72" customWidth="1"/>
    <col min="10" max="10" width="51.42578125" style="72" customWidth="1"/>
    <col min="11" max="16384" width="11.42578125" style="72"/>
  </cols>
  <sheetData>
    <row r="1" spans="1:10" s="68" customFormat="1" ht="16.5" thickBot="1" x14ac:dyDescent="0.3">
      <c r="A1" s="66"/>
      <c r="B1" s="67"/>
      <c r="D1" s="69"/>
      <c r="F1" s="70"/>
      <c r="G1" s="69"/>
      <c r="H1" s="71"/>
    </row>
    <row r="2" spans="1:10" s="68" customFormat="1" ht="30" customHeight="1" thickBot="1" x14ac:dyDescent="0.3">
      <c r="A2" s="346" t="s">
        <v>26</v>
      </c>
      <c r="B2" s="347"/>
      <c r="C2" s="364" t="s">
        <v>567</v>
      </c>
      <c r="D2" s="364"/>
      <c r="E2" s="364"/>
      <c r="F2" s="364"/>
      <c r="G2" s="364"/>
      <c r="H2" s="364"/>
      <c r="I2" s="364"/>
      <c r="J2" s="365"/>
    </row>
    <row r="3" spans="1:10" s="68" customFormat="1" x14ac:dyDescent="0.25">
      <c r="B3" s="69"/>
      <c r="D3" s="70"/>
      <c r="E3" s="69"/>
      <c r="F3" s="71"/>
    </row>
    <row r="4" spans="1:10" ht="26.25" customHeight="1" thickBot="1" x14ac:dyDescent="0.3"/>
    <row r="5" spans="1:10" s="68" customFormat="1" ht="36.75" customHeight="1" thickBot="1" x14ac:dyDescent="0.3">
      <c r="A5" s="386" t="s">
        <v>287</v>
      </c>
      <c r="B5" s="387"/>
      <c r="C5" s="387"/>
      <c r="D5" s="387"/>
      <c r="E5" s="387"/>
      <c r="F5" s="387"/>
      <c r="G5" s="387"/>
      <c r="H5" s="387"/>
      <c r="I5" s="387"/>
      <c r="J5" s="388"/>
    </row>
    <row r="6" spans="1:10" s="68" customFormat="1" ht="31.5" customHeight="1" x14ac:dyDescent="0.25">
      <c r="A6" s="404" t="s">
        <v>288</v>
      </c>
      <c r="B6" s="370" t="s">
        <v>289</v>
      </c>
      <c r="C6" s="370" t="s">
        <v>290</v>
      </c>
      <c r="D6" s="370" t="s">
        <v>291</v>
      </c>
      <c r="E6" s="370" t="s">
        <v>292</v>
      </c>
      <c r="F6" s="370" t="s">
        <v>293</v>
      </c>
      <c r="G6" s="370" t="s">
        <v>294</v>
      </c>
      <c r="H6" s="370" t="s">
        <v>286</v>
      </c>
      <c r="I6" s="372" t="s">
        <v>676</v>
      </c>
      <c r="J6" s="373"/>
    </row>
    <row r="7" spans="1:10" s="68" customFormat="1" ht="75" customHeight="1" thickBot="1" x14ac:dyDescent="0.3">
      <c r="A7" s="405"/>
      <c r="B7" s="371"/>
      <c r="C7" s="371"/>
      <c r="D7" s="371"/>
      <c r="E7" s="371"/>
      <c r="F7" s="371"/>
      <c r="G7" s="371"/>
      <c r="H7" s="371"/>
      <c r="I7" s="188" t="s">
        <v>678</v>
      </c>
      <c r="J7" s="223" t="s">
        <v>675</v>
      </c>
    </row>
    <row r="8" spans="1:10" s="68" customFormat="1" ht="45.75" customHeight="1" thickBot="1" x14ac:dyDescent="0.3">
      <c r="A8" s="328" t="s">
        <v>677</v>
      </c>
      <c r="B8" s="329"/>
      <c r="C8" s="329"/>
      <c r="D8" s="329"/>
      <c r="E8" s="329"/>
      <c r="F8" s="329"/>
      <c r="G8" s="329"/>
      <c r="H8" s="329"/>
      <c r="I8" s="329"/>
      <c r="J8" s="330"/>
    </row>
    <row r="9" spans="1:10" s="68" customFormat="1" ht="74.25" customHeight="1" x14ac:dyDescent="0.25">
      <c r="A9" s="348" t="s">
        <v>295</v>
      </c>
      <c r="B9" s="189"/>
      <c r="C9" s="190"/>
      <c r="D9" s="380" t="s">
        <v>296</v>
      </c>
      <c r="E9" s="128" t="s">
        <v>297</v>
      </c>
      <c r="F9" s="128" t="s">
        <v>298</v>
      </c>
      <c r="G9" s="191" t="s">
        <v>299</v>
      </c>
      <c r="H9" s="193" t="s">
        <v>300</v>
      </c>
      <c r="I9" s="192"/>
      <c r="J9" s="224"/>
    </row>
    <row r="10" spans="1:10" s="68" customFormat="1" ht="78.75" x14ac:dyDescent="0.25">
      <c r="A10" s="348"/>
      <c r="B10" s="73"/>
      <c r="C10" s="74"/>
      <c r="D10" s="381"/>
      <c r="E10" s="75" t="s">
        <v>301</v>
      </c>
      <c r="F10" s="75" t="s">
        <v>302</v>
      </c>
      <c r="G10" s="76" t="s">
        <v>303</v>
      </c>
      <c r="H10" s="194" t="s">
        <v>304</v>
      </c>
      <c r="I10" s="192"/>
      <c r="J10" s="224"/>
    </row>
    <row r="11" spans="1:10" s="68" customFormat="1" ht="141.75" x14ac:dyDescent="0.25">
      <c r="A11" s="348"/>
      <c r="B11" s="73"/>
      <c r="C11" s="74"/>
      <c r="D11" s="381"/>
      <c r="E11" s="75" t="s">
        <v>305</v>
      </c>
      <c r="F11" s="75" t="s">
        <v>306</v>
      </c>
      <c r="G11" s="76" t="s">
        <v>307</v>
      </c>
      <c r="H11" s="194" t="s">
        <v>308</v>
      </c>
      <c r="I11" s="192"/>
      <c r="J11" s="224"/>
    </row>
    <row r="12" spans="1:10" s="68" customFormat="1" ht="78.75" x14ac:dyDescent="0.25">
      <c r="A12" s="348"/>
      <c r="B12" s="73"/>
      <c r="C12" s="74"/>
      <c r="D12" s="381"/>
      <c r="E12" s="75" t="s">
        <v>309</v>
      </c>
      <c r="F12" s="75" t="s">
        <v>310</v>
      </c>
      <c r="G12" s="76" t="s">
        <v>311</v>
      </c>
      <c r="H12" s="194" t="s">
        <v>312</v>
      </c>
      <c r="I12" s="192"/>
      <c r="J12" s="224"/>
    </row>
    <row r="13" spans="1:10" s="68" customFormat="1" ht="81.75" customHeight="1" x14ac:dyDescent="0.25">
      <c r="A13" s="348"/>
      <c r="B13" s="73"/>
      <c r="C13" s="74"/>
      <c r="D13" s="381"/>
      <c r="E13" s="75" t="s">
        <v>313</v>
      </c>
      <c r="F13" s="75" t="s">
        <v>314</v>
      </c>
      <c r="G13" s="76" t="s">
        <v>315</v>
      </c>
      <c r="H13" s="194" t="s">
        <v>316</v>
      </c>
      <c r="I13" s="192"/>
      <c r="J13" s="224"/>
    </row>
    <row r="14" spans="1:10" s="68" customFormat="1" ht="80.25" customHeight="1" x14ac:dyDescent="0.25">
      <c r="A14" s="348"/>
      <c r="B14" s="73"/>
      <c r="C14" s="74"/>
      <c r="D14" s="382"/>
      <c r="E14" s="127" t="s">
        <v>317</v>
      </c>
      <c r="F14" s="127" t="s">
        <v>318</v>
      </c>
      <c r="G14" s="77" t="s">
        <v>319</v>
      </c>
      <c r="H14" s="195" t="s">
        <v>320</v>
      </c>
      <c r="I14" s="192"/>
      <c r="J14" s="224"/>
    </row>
    <row r="15" spans="1:10" s="68" customFormat="1" ht="90" customHeight="1" x14ac:dyDescent="0.25">
      <c r="A15" s="348"/>
      <c r="B15" s="78"/>
      <c r="C15" s="78"/>
      <c r="D15" s="79" t="s">
        <v>321</v>
      </c>
      <c r="E15" s="75" t="s">
        <v>322</v>
      </c>
      <c r="F15" s="80" t="s">
        <v>298</v>
      </c>
      <c r="G15" s="76" t="s">
        <v>323</v>
      </c>
      <c r="H15" s="196" t="s">
        <v>324</v>
      </c>
      <c r="I15" s="192"/>
      <c r="J15" s="224"/>
    </row>
    <row r="16" spans="1:10" s="68" customFormat="1" ht="50.25" customHeight="1" x14ac:dyDescent="0.25">
      <c r="A16" s="348"/>
      <c r="B16" s="78"/>
      <c r="C16" s="78"/>
      <c r="D16" s="366" t="s">
        <v>325</v>
      </c>
      <c r="E16" s="368" t="s">
        <v>326</v>
      </c>
      <c r="F16" s="368" t="s">
        <v>327</v>
      </c>
      <c r="G16" s="76" t="s">
        <v>328</v>
      </c>
      <c r="H16" s="197" t="s">
        <v>329</v>
      </c>
      <c r="I16" s="192"/>
      <c r="J16" s="224"/>
    </row>
    <row r="17" spans="1:10" s="68" customFormat="1" ht="41.25" customHeight="1" thickBot="1" x14ac:dyDescent="0.3">
      <c r="A17" s="348"/>
      <c r="B17" s="174"/>
      <c r="C17" s="174"/>
      <c r="D17" s="367"/>
      <c r="E17" s="369"/>
      <c r="F17" s="369"/>
      <c r="G17" s="77" t="s">
        <v>330</v>
      </c>
      <c r="H17" s="219"/>
      <c r="I17" s="220"/>
      <c r="J17" s="225"/>
    </row>
    <row r="18" spans="1:10" s="68" customFormat="1" ht="41.25" customHeight="1" thickBot="1" x14ac:dyDescent="0.3">
      <c r="A18" s="301" t="s">
        <v>679</v>
      </c>
      <c r="B18" s="302"/>
      <c r="C18" s="302"/>
      <c r="D18" s="302"/>
      <c r="E18" s="302"/>
      <c r="F18" s="302"/>
      <c r="G18" s="302"/>
      <c r="H18" s="302"/>
      <c r="I18" s="302"/>
      <c r="J18" s="303"/>
    </row>
    <row r="19" spans="1:10" ht="91.9" customHeight="1" thickBot="1" x14ac:dyDescent="0.3">
      <c r="A19" s="246" t="s">
        <v>295</v>
      </c>
      <c r="B19" s="180" t="s">
        <v>331</v>
      </c>
      <c r="C19" s="247">
        <v>2111146793</v>
      </c>
      <c r="D19" s="121" t="s">
        <v>332</v>
      </c>
      <c r="E19" s="248" t="s">
        <v>333</v>
      </c>
      <c r="F19" s="124" t="s">
        <v>334</v>
      </c>
      <c r="G19" s="124" t="s">
        <v>335</v>
      </c>
      <c r="H19" s="249">
        <v>0.4</v>
      </c>
      <c r="I19" s="250"/>
      <c r="J19" s="251"/>
    </row>
    <row r="20" spans="1:10" ht="45" customHeight="1" thickBot="1" x14ac:dyDescent="0.3">
      <c r="A20" s="301" t="s">
        <v>680</v>
      </c>
      <c r="B20" s="302"/>
      <c r="C20" s="302"/>
      <c r="D20" s="302"/>
      <c r="E20" s="302"/>
      <c r="F20" s="302"/>
      <c r="G20" s="302"/>
      <c r="H20" s="302"/>
      <c r="I20" s="302"/>
      <c r="J20" s="303"/>
    </row>
    <row r="21" spans="1:10" ht="69" customHeight="1" x14ac:dyDescent="0.25">
      <c r="A21" s="379" t="s">
        <v>336</v>
      </c>
      <c r="B21" s="390" t="s">
        <v>331</v>
      </c>
      <c r="C21" s="252">
        <v>40000000</v>
      </c>
      <c r="D21" s="392" t="s">
        <v>337</v>
      </c>
      <c r="E21" s="126" t="s">
        <v>338</v>
      </c>
      <c r="F21" s="253"/>
      <c r="G21" s="126" t="s">
        <v>339</v>
      </c>
      <c r="H21" s="254" t="s">
        <v>340</v>
      </c>
      <c r="I21" s="255"/>
      <c r="J21" s="256"/>
    </row>
    <row r="22" spans="1:10" ht="123.75" customHeight="1" x14ac:dyDescent="0.25">
      <c r="A22" s="389"/>
      <c r="B22" s="391"/>
      <c r="C22" s="85">
        <v>22443249</v>
      </c>
      <c r="D22" s="392"/>
      <c r="E22" s="86" t="s">
        <v>341</v>
      </c>
      <c r="F22" s="87"/>
      <c r="G22" s="86" t="s">
        <v>342</v>
      </c>
      <c r="H22" s="198" t="s">
        <v>343</v>
      </c>
      <c r="I22" s="214"/>
      <c r="J22" s="228"/>
    </row>
    <row r="23" spans="1:10" ht="40.5" customHeight="1" x14ac:dyDescent="0.25">
      <c r="A23" s="374" t="s">
        <v>295</v>
      </c>
      <c r="B23" s="377" t="s">
        <v>331</v>
      </c>
      <c r="C23" s="176">
        <v>22000000</v>
      </c>
      <c r="D23" s="392"/>
      <c r="E23" s="175" t="s">
        <v>344</v>
      </c>
      <c r="F23" s="177"/>
      <c r="G23" s="175" t="s">
        <v>345</v>
      </c>
      <c r="H23" s="199" t="s">
        <v>346</v>
      </c>
      <c r="I23" s="214"/>
      <c r="J23" s="228"/>
    </row>
    <row r="24" spans="1:10" ht="59.25" customHeight="1" x14ac:dyDescent="0.25">
      <c r="A24" s="375"/>
      <c r="B24" s="378"/>
      <c r="C24" s="176">
        <v>48000000</v>
      </c>
      <c r="D24" s="392"/>
      <c r="E24" s="377" t="s">
        <v>347</v>
      </c>
      <c r="F24" s="394"/>
      <c r="G24" s="377" t="s">
        <v>348</v>
      </c>
      <c r="H24" s="396" t="s">
        <v>681</v>
      </c>
      <c r="I24" s="398"/>
      <c r="J24" s="400"/>
    </row>
    <row r="25" spans="1:10" ht="127.5" customHeight="1" x14ac:dyDescent="0.25">
      <c r="A25" s="375"/>
      <c r="B25" s="378"/>
      <c r="C25" s="178"/>
      <c r="D25" s="392"/>
      <c r="E25" s="379"/>
      <c r="F25" s="395"/>
      <c r="G25" s="379"/>
      <c r="H25" s="397"/>
      <c r="I25" s="399"/>
      <c r="J25" s="401"/>
    </row>
    <row r="26" spans="1:10" ht="47.25" x14ac:dyDescent="0.25">
      <c r="A26" s="376"/>
      <c r="B26" s="379"/>
      <c r="C26" s="88">
        <v>12000000</v>
      </c>
      <c r="D26" s="393"/>
      <c r="E26" s="86" t="s">
        <v>349</v>
      </c>
      <c r="F26" s="87"/>
      <c r="G26" s="86" t="s">
        <v>350</v>
      </c>
      <c r="H26" s="198" t="s">
        <v>351</v>
      </c>
      <c r="I26" s="214"/>
      <c r="J26" s="228"/>
    </row>
    <row r="27" spans="1:10" ht="86.25" customHeight="1" x14ac:dyDescent="0.25">
      <c r="A27" s="227"/>
      <c r="B27" s="175"/>
      <c r="C27" s="88">
        <v>18000000</v>
      </c>
      <c r="D27" s="257" t="s">
        <v>337</v>
      </c>
      <c r="E27" s="86" t="s">
        <v>352</v>
      </c>
      <c r="F27" s="87"/>
      <c r="G27" s="86" t="s">
        <v>353</v>
      </c>
      <c r="H27" s="198" t="s">
        <v>354</v>
      </c>
      <c r="I27" s="214"/>
      <c r="J27" s="228"/>
    </row>
    <row r="28" spans="1:10" ht="98.25" customHeight="1" thickBot="1" x14ac:dyDescent="0.3">
      <c r="A28" s="229"/>
      <c r="B28" s="179"/>
      <c r="C28" s="88">
        <v>166000000</v>
      </c>
      <c r="D28" s="257" t="s">
        <v>355</v>
      </c>
      <c r="E28" s="86" t="s">
        <v>356</v>
      </c>
      <c r="F28" s="87"/>
      <c r="G28" s="86" t="s">
        <v>357</v>
      </c>
      <c r="H28" s="198" t="s">
        <v>358</v>
      </c>
      <c r="I28" s="214"/>
      <c r="J28" s="228"/>
    </row>
    <row r="29" spans="1:10" ht="36" customHeight="1" thickBot="1" x14ac:dyDescent="0.3">
      <c r="A29" s="301" t="s">
        <v>682</v>
      </c>
      <c r="B29" s="302"/>
      <c r="C29" s="302"/>
      <c r="D29" s="302"/>
      <c r="E29" s="302"/>
      <c r="F29" s="302"/>
      <c r="G29" s="302"/>
      <c r="H29" s="302"/>
      <c r="I29" s="302"/>
      <c r="J29" s="303"/>
    </row>
    <row r="30" spans="1:10" ht="367.5" customHeight="1" thickBot="1" x14ac:dyDescent="0.3">
      <c r="A30" s="89" t="s">
        <v>359</v>
      </c>
      <c r="B30" s="258" t="s">
        <v>360</v>
      </c>
      <c r="C30" s="90">
        <v>50000000</v>
      </c>
      <c r="D30" s="91" t="s">
        <v>361</v>
      </c>
      <c r="E30" s="92" t="s">
        <v>362</v>
      </c>
      <c r="F30" s="93" t="s">
        <v>363</v>
      </c>
      <c r="G30" s="94" t="s">
        <v>364</v>
      </c>
      <c r="H30" s="200" t="s">
        <v>365</v>
      </c>
      <c r="I30" s="215"/>
      <c r="J30" s="230"/>
    </row>
    <row r="31" spans="1:10" ht="38.25" customHeight="1" thickBot="1" x14ac:dyDescent="0.3">
      <c r="A31" s="301" t="s">
        <v>683</v>
      </c>
      <c r="B31" s="302"/>
      <c r="C31" s="302"/>
      <c r="D31" s="302"/>
      <c r="E31" s="302"/>
      <c r="F31" s="302"/>
      <c r="G31" s="302"/>
      <c r="H31" s="302"/>
      <c r="I31" s="302"/>
      <c r="J31" s="303"/>
    </row>
    <row r="32" spans="1:10" ht="65.25" customHeight="1" x14ac:dyDescent="0.25">
      <c r="A32" s="363" t="s">
        <v>366</v>
      </c>
      <c r="B32" s="181" t="s">
        <v>367</v>
      </c>
      <c r="C32" s="221">
        <v>0</v>
      </c>
      <c r="D32" s="122" t="s">
        <v>368</v>
      </c>
      <c r="E32" s="168" t="s">
        <v>369</v>
      </c>
      <c r="F32" s="125" t="s">
        <v>370</v>
      </c>
      <c r="G32" s="125" t="s">
        <v>371</v>
      </c>
      <c r="H32" s="259" t="s">
        <v>372</v>
      </c>
      <c r="I32" s="222"/>
      <c r="J32" s="226"/>
    </row>
    <row r="33" spans="1:10" ht="66.75" customHeight="1" x14ac:dyDescent="0.25">
      <c r="A33" s="293"/>
      <c r="B33" s="81" t="s">
        <v>367</v>
      </c>
      <c r="C33" s="82">
        <v>0</v>
      </c>
      <c r="D33" s="351" t="s">
        <v>373</v>
      </c>
      <c r="E33" s="25" t="s">
        <v>374</v>
      </c>
      <c r="F33" s="351" t="s">
        <v>375</v>
      </c>
      <c r="G33" s="351" t="s">
        <v>376</v>
      </c>
      <c r="H33" s="354" t="s">
        <v>377</v>
      </c>
      <c r="I33" s="357"/>
      <c r="J33" s="349"/>
    </row>
    <row r="34" spans="1:10" ht="53.25" customHeight="1" x14ac:dyDescent="0.25">
      <c r="A34" s="293"/>
      <c r="B34" s="81" t="s">
        <v>367</v>
      </c>
      <c r="C34" s="82">
        <v>0</v>
      </c>
      <c r="D34" s="352"/>
      <c r="E34" s="25" t="s">
        <v>378</v>
      </c>
      <c r="F34" s="352"/>
      <c r="G34" s="352"/>
      <c r="H34" s="355"/>
      <c r="I34" s="358"/>
      <c r="J34" s="350"/>
    </row>
    <row r="35" spans="1:10" ht="69" customHeight="1" x14ac:dyDescent="0.25">
      <c r="A35" s="293"/>
      <c r="B35" s="81" t="s">
        <v>367</v>
      </c>
      <c r="C35" s="82">
        <v>0</v>
      </c>
      <c r="D35" s="352"/>
      <c r="E35" s="25" t="s">
        <v>379</v>
      </c>
      <c r="F35" s="352"/>
      <c r="G35" s="352"/>
      <c r="H35" s="355"/>
      <c r="I35" s="358"/>
      <c r="J35" s="350"/>
    </row>
    <row r="36" spans="1:10" ht="48" customHeight="1" x14ac:dyDescent="0.25">
      <c r="A36" s="293"/>
      <c r="B36" s="81" t="s">
        <v>367</v>
      </c>
      <c r="C36" s="82">
        <v>0</v>
      </c>
      <c r="D36" s="353"/>
      <c r="E36" s="25" t="s">
        <v>380</v>
      </c>
      <c r="F36" s="353"/>
      <c r="G36" s="353"/>
      <c r="H36" s="356"/>
      <c r="I36" s="359"/>
      <c r="J36" s="360"/>
    </row>
    <row r="37" spans="1:10" ht="48" customHeight="1" x14ac:dyDescent="0.25">
      <c r="A37" s="293"/>
      <c r="B37" s="81" t="s">
        <v>367</v>
      </c>
      <c r="C37" s="82">
        <v>0</v>
      </c>
      <c r="D37" s="351" t="s">
        <v>381</v>
      </c>
      <c r="E37" s="25" t="s">
        <v>382</v>
      </c>
      <c r="F37" s="84" t="s">
        <v>381</v>
      </c>
      <c r="G37" s="351" t="s">
        <v>383</v>
      </c>
      <c r="H37" s="354" t="s">
        <v>384</v>
      </c>
      <c r="I37" s="361"/>
      <c r="J37" s="349"/>
    </row>
    <row r="38" spans="1:10" ht="63.75" customHeight="1" x14ac:dyDescent="0.25">
      <c r="A38" s="293"/>
      <c r="B38" s="81" t="s">
        <v>367</v>
      </c>
      <c r="C38" s="82">
        <v>0</v>
      </c>
      <c r="D38" s="353"/>
      <c r="E38" s="25" t="s">
        <v>385</v>
      </c>
      <c r="F38" s="84" t="s">
        <v>381</v>
      </c>
      <c r="G38" s="353"/>
      <c r="H38" s="356"/>
      <c r="I38" s="362"/>
      <c r="J38" s="360"/>
    </row>
    <row r="39" spans="1:10" ht="84.75" customHeight="1" x14ac:dyDescent="0.25">
      <c r="A39" s="293"/>
      <c r="B39" s="81" t="s">
        <v>367</v>
      </c>
      <c r="C39" s="82">
        <v>8000000</v>
      </c>
      <c r="D39" s="83" t="s">
        <v>381</v>
      </c>
      <c r="E39" s="25" t="s">
        <v>386</v>
      </c>
      <c r="F39" s="84" t="s">
        <v>387</v>
      </c>
      <c r="G39" s="84" t="s">
        <v>388</v>
      </c>
      <c r="H39" s="201" t="s">
        <v>389</v>
      </c>
      <c r="I39" s="213"/>
      <c r="J39" s="231"/>
    </row>
    <row r="40" spans="1:10" ht="78" customHeight="1" x14ac:dyDescent="0.25">
      <c r="A40" s="306"/>
      <c r="B40" s="81" t="s">
        <v>390</v>
      </c>
      <c r="C40" s="82">
        <v>1080000000</v>
      </c>
      <c r="D40" s="83" t="s">
        <v>373</v>
      </c>
      <c r="E40" s="25" t="s">
        <v>391</v>
      </c>
      <c r="F40" s="84" t="s">
        <v>373</v>
      </c>
      <c r="G40" s="84" t="s">
        <v>392</v>
      </c>
      <c r="H40" s="201" t="s">
        <v>393</v>
      </c>
      <c r="I40" s="213"/>
      <c r="J40" s="231"/>
    </row>
    <row r="41" spans="1:10" ht="120" customHeight="1" x14ac:dyDescent="0.25">
      <c r="A41" s="292" t="s">
        <v>394</v>
      </c>
      <c r="B41" s="81" t="s">
        <v>367</v>
      </c>
      <c r="C41" s="402">
        <v>15000000</v>
      </c>
      <c r="D41" s="83" t="s">
        <v>368</v>
      </c>
      <c r="E41" s="25" t="s">
        <v>395</v>
      </c>
      <c r="F41" s="84" t="s">
        <v>387</v>
      </c>
      <c r="G41" s="84" t="s">
        <v>388</v>
      </c>
      <c r="H41" s="201" t="s">
        <v>396</v>
      </c>
      <c r="I41" s="213"/>
      <c r="J41" s="231"/>
    </row>
    <row r="42" spans="1:10" ht="60" x14ac:dyDescent="0.25">
      <c r="A42" s="293"/>
      <c r="B42" s="81" t="s">
        <v>367</v>
      </c>
      <c r="C42" s="403"/>
      <c r="D42" s="83" t="s">
        <v>368</v>
      </c>
      <c r="E42" s="25" t="s">
        <v>395</v>
      </c>
      <c r="F42" s="84" t="s">
        <v>387</v>
      </c>
      <c r="G42" s="84" t="s">
        <v>397</v>
      </c>
      <c r="H42" s="201" t="s">
        <v>398</v>
      </c>
      <c r="I42" s="213"/>
      <c r="J42" s="231"/>
    </row>
    <row r="43" spans="1:10" ht="54.75" customHeight="1" x14ac:dyDescent="0.25">
      <c r="A43" s="306"/>
      <c r="B43" s="81" t="s">
        <v>367</v>
      </c>
      <c r="C43" s="82">
        <v>2000000</v>
      </c>
      <c r="D43" s="83" t="s">
        <v>368</v>
      </c>
      <c r="E43" s="25" t="s">
        <v>395</v>
      </c>
      <c r="F43" s="84" t="s">
        <v>399</v>
      </c>
      <c r="G43" s="84" t="s">
        <v>400</v>
      </c>
      <c r="H43" s="201" t="s">
        <v>401</v>
      </c>
      <c r="I43" s="213"/>
      <c r="J43" s="231"/>
    </row>
    <row r="44" spans="1:10" ht="44.25" customHeight="1" x14ac:dyDescent="0.25">
      <c r="A44" s="292" t="s">
        <v>402</v>
      </c>
      <c r="B44" s="81" t="s">
        <v>367</v>
      </c>
      <c r="C44" s="82">
        <v>0</v>
      </c>
      <c r="D44" s="351" t="s">
        <v>368</v>
      </c>
      <c r="E44" s="25" t="s">
        <v>403</v>
      </c>
      <c r="F44" s="351" t="s">
        <v>404</v>
      </c>
      <c r="G44" s="351" t="s">
        <v>405</v>
      </c>
      <c r="H44" s="383" t="s">
        <v>406</v>
      </c>
      <c r="I44" s="361"/>
      <c r="J44" s="349"/>
    </row>
    <row r="45" spans="1:10" ht="48" customHeight="1" x14ac:dyDescent="0.25">
      <c r="A45" s="293"/>
      <c r="B45" s="81" t="s">
        <v>367</v>
      </c>
      <c r="C45" s="82">
        <v>0</v>
      </c>
      <c r="D45" s="352"/>
      <c r="E45" s="25" t="s">
        <v>407</v>
      </c>
      <c r="F45" s="352"/>
      <c r="G45" s="352"/>
      <c r="H45" s="384"/>
      <c r="I45" s="385"/>
      <c r="J45" s="350"/>
    </row>
    <row r="46" spans="1:10" ht="66.75" customHeight="1" thickBot="1" x14ac:dyDescent="0.3">
      <c r="A46" s="293"/>
      <c r="B46" s="114" t="s">
        <v>367</v>
      </c>
      <c r="C46" s="263">
        <v>0</v>
      </c>
      <c r="D46" s="352"/>
      <c r="E46" s="264" t="s">
        <v>408</v>
      </c>
      <c r="F46" s="352"/>
      <c r="G46" s="352"/>
      <c r="H46" s="384"/>
      <c r="I46" s="385"/>
      <c r="J46" s="350"/>
    </row>
    <row r="47" spans="1:10" ht="34.5" customHeight="1" thickBot="1" x14ac:dyDescent="0.3">
      <c r="A47" s="328" t="s">
        <v>684</v>
      </c>
      <c r="B47" s="329"/>
      <c r="C47" s="329"/>
      <c r="D47" s="329"/>
      <c r="E47" s="329"/>
      <c r="F47" s="329"/>
      <c r="G47" s="329"/>
      <c r="H47" s="329"/>
      <c r="I47" s="329"/>
      <c r="J47" s="330"/>
    </row>
    <row r="48" spans="1:10" ht="63" customHeight="1" x14ac:dyDescent="0.25">
      <c r="A48" s="335"/>
      <c r="B48" s="337" t="s">
        <v>409</v>
      </c>
      <c r="C48" s="338">
        <v>24186780185.75</v>
      </c>
      <c r="D48" s="336" t="s">
        <v>298</v>
      </c>
      <c r="E48" s="265" t="s">
        <v>410</v>
      </c>
      <c r="F48" s="182"/>
      <c r="G48" s="265" t="s">
        <v>411</v>
      </c>
      <c r="H48" s="266">
        <v>764</v>
      </c>
      <c r="I48" s="255"/>
      <c r="J48" s="256"/>
    </row>
    <row r="49" spans="1:10" ht="74.25" customHeight="1" x14ac:dyDescent="0.25">
      <c r="A49" s="335"/>
      <c r="B49" s="337"/>
      <c r="C49" s="338"/>
      <c r="D49" s="336"/>
      <c r="E49" s="95" t="s">
        <v>412</v>
      </c>
      <c r="F49" s="182"/>
      <c r="G49" s="95" t="s">
        <v>413</v>
      </c>
      <c r="H49" s="267">
        <v>1886</v>
      </c>
      <c r="I49" s="214"/>
      <c r="J49" s="228"/>
    </row>
    <row r="50" spans="1:10" ht="70.5" customHeight="1" x14ac:dyDescent="0.25">
      <c r="A50" s="335"/>
      <c r="B50" s="325"/>
      <c r="C50" s="339"/>
      <c r="D50" s="336"/>
      <c r="E50" s="95" t="s">
        <v>414</v>
      </c>
      <c r="F50" s="182"/>
      <c r="G50" s="95" t="s">
        <v>413</v>
      </c>
      <c r="H50" s="267">
        <v>202</v>
      </c>
      <c r="I50" s="214"/>
      <c r="J50" s="228"/>
    </row>
    <row r="51" spans="1:10" ht="73.5" customHeight="1" x14ac:dyDescent="0.25">
      <c r="A51" s="335"/>
      <c r="B51" s="324" t="s">
        <v>415</v>
      </c>
      <c r="C51" s="340">
        <v>231710158980.38568</v>
      </c>
      <c r="D51" s="336"/>
      <c r="E51" s="96" t="s">
        <v>416</v>
      </c>
      <c r="F51" s="182"/>
      <c r="G51" s="95" t="s">
        <v>417</v>
      </c>
      <c r="H51" s="267">
        <v>20000</v>
      </c>
      <c r="I51" s="214"/>
      <c r="J51" s="228"/>
    </row>
    <row r="52" spans="1:10" ht="79.5" customHeight="1" x14ac:dyDescent="0.25">
      <c r="A52" s="335"/>
      <c r="B52" s="337"/>
      <c r="C52" s="341"/>
      <c r="D52" s="336"/>
      <c r="E52" s="96" t="s">
        <v>418</v>
      </c>
      <c r="F52" s="182"/>
      <c r="G52" s="95" t="s">
        <v>419</v>
      </c>
      <c r="H52" s="267">
        <v>101139</v>
      </c>
      <c r="I52" s="214"/>
      <c r="J52" s="228"/>
    </row>
    <row r="53" spans="1:10" ht="66.75" customHeight="1" x14ac:dyDescent="0.25">
      <c r="A53" s="335"/>
      <c r="B53" s="337"/>
      <c r="C53" s="341"/>
      <c r="D53" s="336"/>
      <c r="E53" s="96" t="s">
        <v>420</v>
      </c>
      <c r="F53" s="182"/>
      <c r="G53" s="95" t="s">
        <v>421</v>
      </c>
      <c r="H53" s="267">
        <v>20403</v>
      </c>
      <c r="I53" s="214"/>
      <c r="J53" s="228"/>
    </row>
    <row r="54" spans="1:10" ht="57" customHeight="1" x14ac:dyDescent="0.25">
      <c r="A54" s="335"/>
      <c r="B54" s="337"/>
      <c r="C54" s="341"/>
      <c r="D54" s="336"/>
      <c r="E54" s="96" t="s">
        <v>422</v>
      </c>
      <c r="F54" s="182"/>
      <c r="G54" s="95" t="s">
        <v>423</v>
      </c>
      <c r="H54" s="267">
        <v>10</v>
      </c>
      <c r="I54" s="214"/>
      <c r="J54" s="228"/>
    </row>
    <row r="55" spans="1:10" ht="63" customHeight="1" x14ac:dyDescent="0.25">
      <c r="A55" s="335"/>
      <c r="B55" s="337"/>
      <c r="C55" s="341"/>
      <c r="D55" s="336"/>
      <c r="E55" s="96" t="s">
        <v>424</v>
      </c>
      <c r="F55" s="182"/>
      <c r="G55" s="95" t="s">
        <v>425</v>
      </c>
      <c r="H55" s="267">
        <v>500</v>
      </c>
      <c r="I55" s="214"/>
      <c r="J55" s="228"/>
    </row>
    <row r="56" spans="1:10" ht="90.75" customHeight="1" x14ac:dyDescent="0.25">
      <c r="A56" s="335"/>
      <c r="B56" s="337"/>
      <c r="C56" s="341"/>
      <c r="D56" s="336"/>
      <c r="E56" s="96" t="s">
        <v>426</v>
      </c>
      <c r="F56" s="182"/>
      <c r="G56" s="95" t="s">
        <v>427</v>
      </c>
      <c r="H56" s="267">
        <v>11669</v>
      </c>
      <c r="I56" s="214"/>
      <c r="J56" s="228"/>
    </row>
    <row r="57" spans="1:10" ht="92.25" customHeight="1" x14ac:dyDescent="0.25">
      <c r="A57" s="335"/>
      <c r="B57" s="337"/>
      <c r="C57" s="341"/>
      <c r="D57" s="336"/>
      <c r="E57" s="96" t="s">
        <v>428</v>
      </c>
      <c r="F57" s="182"/>
      <c r="G57" s="95" t="s">
        <v>429</v>
      </c>
      <c r="H57" s="267">
        <v>1000</v>
      </c>
      <c r="I57" s="214"/>
      <c r="J57" s="228"/>
    </row>
    <row r="58" spans="1:10" ht="70.5" customHeight="1" x14ac:dyDescent="0.25">
      <c r="A58" s="335"/>
      <c r="B58" s="337"/>
      <c r="C58" s="341"/>
      <c r="D58" s="336"/>
      <c r="E58" s="96" t="s">
        <v>430</v>
      </c>
      <c r="F58" s="182"/>
      <c r="G58" s="95" t="s">
        <v>431</v>
      </c>
      <c r="H58" s="267">
        <v>17215</v>
      </c>
      <c r="I58" s="214"/>
      <c r="J58" s="228"/>
    </row>
    <row r="59" spans="1:10" ht="57.75" customHeight="1" x14ac:dyDescent="0.25">
      <c r="A59" s="335"/>
      <c r="B59" s="325"/>
      <c r="C59" s="342"/>
      <c r="D59" s="336"/>
      <c r="E59" s="96" t="s">
        <v>432</v>
      </c>
      <c r="F59" s="182"/>
      <c r="G59" s="95" t="s">
        <v>433</v>
      </c>
      <c r="H59" s="267">
        <v>5</v>
      </c>
      <c r="I59" s="214"/>
      <c r="J59" s="228"/>
    </row>
    <row r="60" spans="1:10" ht="99" customHeight="1" x14ac:dyDescent="0.25">
      <c r="A60" s="335"/>
      <c r="B60" s="97" t="s">
        <v>434</v>
      </c>
      <c r="C60" s="98">
        <v>4632275781.25</v>
      </c>
      <c r="D60" s="336"/>
      <c r="E60" s="96" t="s">
        <v>435</v>
      </c>
      <c r="F60" s="182"/>
      <c r="G60" s="95" t="s">
        <v>433</v>
      </c>
      <c r="H60" s="267">
        <v>500</v>
      </c>
      <c r="I60" s="214"/>
      <c r="J60" s="228"/>
    </row>
    <row r="61" spans="1:10" ht="81.75" customHeight="1" x14ac:dyDescent="0.25">
      <c r="A61" s="335"/>
      <c r="B61" s="324" t="s">
        <v>436</v>
      </c>
      <c r="C61" s="340">
        <v>20429447941.5</v>
      </c>
      <c r="D61" s="336"/>
      <c r="E61" s="96" t="s">
        <v>437</v>
      </c>
      <c r="F61" s="182"/>
      <c r="G61" s="95" t="s">
        <v>438</v>
      </c>
      <c r="H61" s="267">
        <v>0</v>
      </c>
      <c r="I61" s="214"/>
      <c r="J61" s="228"/>
    </row>
    <row r="62" spans="1:10" ht="78" customHeight="1" x14ac:dyDescent="0.25">
      <c r="A62" s="335"/>
      <c r="B62" s="325"/>
      <c r="C62" s="342"/>
      <c r="D62" s="336"/>
      <c r="E62" s="96" t="s">
        <v>439</v>
      </c>
      <c r="F62" s="182"/>
      <c r="G62" s="95" t="s">
        <v>413</v>
      </c>
      <c r="H62" s="267">
        <v>4594</v>
      </c>
      <c r="I62" s="214"/>
      <c r="J62" s="228"/>
    </row>
    <row r="63" spans="1:10" ht="94.5" x14ac:dyDescent="0.25">
      <c r="A63" s="335"/>
      <c r="B63" s="324" t="s">
        <v>440</v>
      </c>
      <c r="C63" s="340">
        <v>839291631.89818192</v>
      </c>
      <c r="D63" s="336"/>
      <c r="E63" s="96" t="s">
        <v>441</v>
      </c>
      <c r="F63" s="182"/>
      <c r="G63" s="95" t="s">
        <v>442</v>
      </c>
      <c r="H63" s="267">
        <v>4</v>
      </c>
      <c r="I63" s="214"/>
      <c r="J63" s="228"/>
    </row>
    <row r="64" spans="1:10" ht="78.75" x14ac:dyDescent="0.25">
      <c r="A64" s="335"/>
      <c r="B64" s="325"/>
      <c r="C64" s="342"/>
      <c r="D64" s="336"/>
      <c r="E64" s="96" t="s">
        <v>443</v>
      </c>
      <c r="F64" s="182"/>
      <c r="G64" s="95" t="s">
        <v>444</v>
      </c>
      <c r="H64" s="267">
        <v>1</v>
      </c>
      <c r="I64" s="214"/>
      <c r="J64" s="228"/>
    </row>
    <row r="65" spans="1:10" ht="48" customHeight="1" x14ac:dyDescent="0.25">
      <c r="A65" s="335"/>
      <c r="B65" s="324" t="s">
        <v>445</v>
      </c>
      <c r="C65" s="343">
        <v>521987520482.9491</v>
      </c>
      <c r="D65" s="336"/>
      <c r="E65" s="99" t="s">
        <v>446</v>
      </c>
      <c r="F65" s="182"/>
      <c r="G65" s="95" t="s">
        <v>447</v>
      </c>
      <c r="H65" s="268">
        <v>21573</v>
      </c>
      <c r="I65" s="214"/>
      <c r="J65" s="228"/>
    </row>
    <row r="66" spans="1:10" ht="47.25" x14ac:dyDescent="0.25">
      <c r="A66" s="335"/>
      <c r="B66" s="337"/>
      <c r="C66" s="344"/>
      <c r="D66" s="336"/>
      <c r="E66" s="99" t="s">
        <v>448</v>
      </c>
      <c r="F66" s="182"/>
      <c r="G66" s="95" t="s">
        <v>449</v>
      </c>
      <c r="H66" s="269"/>
      <c r="I66" s="214"/>
      <c r="J66" s="228"/>
    </row>
    <row r="67" spans="1:10" ht="47.25" x14ac:dyDescent="0.25">
      <c r="A67" s="335"/>
      <c r="B67" s="337"/>
      <c r="C67" s="344"/>
      <c r="D67" s="336"/>
      <c r="E67" s="99" t="s">
        <v>450</v>
      </c>
      <c r="F67" s="182"/>
      <c r="G67" s="95" t="s">
        <v>451</v>
      </c>
      <c r="H67" s="268">
        <v>7144</v>
      </c>
      <c r="I67" s="214"/>
      <c r="J67" s="228"/>
    </row>
    <row r="68" spans="1:10" ht="62.45" customHeight="1" x14ac:dyDescent="0.25">
      <c r="A68" s="335"/>
      <c r="B68" s="325"/>
      <c r="C68" s="345"/>
      <c r="D68" s="336"/>
      <c r="E68" s="96" t="s">
        <v>452</v>
      </c>
      <c r="F68" s="182"/>
      <c r="G68" s="95" t="s">
        <v>453</v>
      </c>
      <c r="H68" s="269"/>
      <c r="I68" s="214"/>
      <c r="J68" s="228"/>
    </row>
    <row r="69" spans="1:10" ht="92.25" customHeight="1" x14ac:dyDescent="0.25">
      <c r="A69" s="335"/>
      <c r="B69" s="324" t="s">
        <v>454</v>
      </c>
      <c r="C69" s="343">
        <v>130690424354.27457</v>
      </c>
      <c r="D69" s="336"/>
      <c r="E69" s="99" t="s">
        <v>455</v>
      </c>
      <c r="F69" s="182"/>
      <c r="G69" s="95" t="s">
        <v>456</v>
      </c>
      <c r="H69" s="267">
        <v>20000</v>
      </c>
      <c r="I69" s="214"/>
      <c r="J69" s="228"/>
    </row>
    <row r="70" spans="1:10" ht="89.25" customHeight="1" x14ac:dyDescent="0.25">
      <c r="A70" s="335"/>
      <c r="B70" s="337"/>
      <c r="C70" s="344"/>
      <c r="D70" s="336"/>
      <c r="E70" s="99" t="s">
        <v>457</v>
      </c>
      <c r="F70" s="182"/>
      <c r="G70" s="95" t="s">
        <v>458</v>
      </c>
      <c r="H70" s="267">
        <v>0</v>
      </c>
      <c r="I70" s="214"/>
      <c r="J70" s="228"/>
    </row>
    <row r="71" spans="1:10" ht="127.5" customHeight="1" x14ac:dyDescent="0.25">
      <c r="A71" s="335"/>
      <c r="B71" s="325"/>
      <c r="C71" s="345"/>
      <c r="D71" s="336"/>
      <c r="E71" s="99" t="s">
        <v>459</v>
      </c>
      <c r="F71" s="182"/>
      <c r="G71" s="95" t="s">
        <v>460</v>
      </c>
      <c r="H71" s="262">
        <v>1</v>
      </c>
      <c r="I71" s="214"/>
      <c r="J71" s="228"/>
    </row>
    <row r="72" spans="1:10" ht="60" customHeight="1" x14ac:dyDescent="0.25">
      <c r="A72" s="335"/>
      <c r="B72" s="324" t="s">
        <v>461</v>
      </c>
      <c r="C72" s="326">
        <v>62351100641.926552</v>
      </c>
      <c r="D72" s="336"/>
      <c r="E72" s="99" t="s">
        <v>462</v>
      </c>
      <c r="F72" s="182"/>
      <c r="G72" s="95" t="s">
        <v>463</v>
      </c>
      <c r="H72" s="270">
        <v>500</v>
      </c>
      <c r="I72" s="214"/>
      <c r="J72" s="228"/>
    </row>
    <row r="73" spans="1:10" ht="87.75" customHeight="1" x14ac:dyDescent="0.25">
      <c r="A73" s="335"/>
      <c r="B73" s="325"/>
      <c r="C73" s="327"/>
      <c r="D73" s="336"/>
      <c r="E73" s="96" t="s">
        <v>464</v>
      </c>
      <c r="F73" s="182"/>
      <c r="G73" s="95" t="s">
        <v>465</v>
      </c>
      <c r="H73" s="271">
        <v>8442</v>
      </c>
      <c r="I73" s="214"/>
      <c r="J73" s="228"/>
    </row>
    <row r="74" spans="1:10" ht="86.25" customHeight="1" thickBot="1" x14ac:dyDescent="0.3">
      <c r="A74" s="335"/>
      <c r="B74" s="275" t="s">
        <v>466</v>
      </c>
      <c r="C74" s="276">
        <v>4280000000</v>
      </c>
      <c r="D74" s="336"/>
      <c r="E74" s="277" t="s">
        <v>467</v>
      </c>
      <c r="F74" s="182"/>
      <c r="G74" s="278" t="s">
        <v>468</v>
      </c>
      <c r="H74" s="279">
        <v>331</v>
      </c>
      <c r="I74" s="280"/>
      <c r="J74" s="281"/>
    </row>
    <row r="75" spans="1:10" ht="36" customHeight="1" thickBot="1" x14ac:dyDescent="0.3">
      <c r="A75" s="328" t="s">
        <v>685</v>
      </c>
      <c r="B75" s="329"/>
      <c r="C75" s="329"/>
      <c r="D75" s="329"/>
      <c r="E75" s="329"/>
      <c r="F75" s="329"/>
      <c r="G75" s="329"/>
      <c r="H75" s="329"/>
      <c r="I75" s="329"/>
      <c r="J75" s="330"/>
    </row>
    <row r="76" spans="1:10" ht="90" x14ac:dyDescent="0.25">
      <c r="A76" s="232" t="s">
        <v>469</v>
      </c>
      <c r="B76" s="253"/>
      <c r="C76" s="253"/>
      <c r="D76" s="168" t="s">
        <v>470</v>
      </c>
      <c r="E76" s="138" t="s">
        <v>471</v>
      </c>
      <c r="F76" s="168" t="s">
        <v>470</v>
      </c>
      <c r="G76" s="137" t="s">
        <v>472</v>
      </c>
      <c r="H76" s="282" t="s">
        <v>473</v>
      </c>
      <c r="I76" s="255"/>
      <c r="J76" s="256"/>
    </row>
    <row r="77" spans="1:10" ht="60" x14ac:dyDescent="0.25">
      <c r="A77" s="232"/>
      <c r="B77" s="87"/>
      <c r="C77" s="87"/>
      <c r="D77" s="25" t="s">
        <v>474</v>
      </c>
      <c r="E77" s="63" t="s">
        <v>475</v>
      </c>
      <c r="F77" s="25" t="s">
        <v>474</v>
      </c>
      <c r="G77" s="136" t="s">
        <v>476</v>
      </c>
      <c r="H77" s="203" t="s">
        <v>477</v>
      </c>
      <c r="I77" s="214"/>
      <c r="J77" s="228"/>
    </row>
    <row r="78" spans="1:10" ht="60" x14ac:dyDescent="0.25">
      <c r="A78" s="232"/>
      <c r="B78" s="87"/>
      <c r="C78" s="87"/>
      <c r="D78" s="25" t="s">
        <v>478</v>
      </c>
      <c r="E78" s="63" t="s">
        <v>479</v>
      </c>
      <c r="F78" s="25" t="s">
        <v>478</v>
      </c>
      <c r="G78" s="136" t="s">
        <v>480</v>
      </c>
      <c r="H78" s="203" t="s">
        <v>481</v>
      </c>
      <c r="I78" s="214"/>
      <c r="J78" s="228"/>
    </row>
    <row r="79" spans="1:10" ht="45" x14ac:dyDescent="0.25">
      <c r="A79" s="232"/>
      <c r="B79" s="87"/>
      <c r="C79" s="87"/>
      <c r="D79" s="25" t="s">
        <v>482</v>
      </c>
      <c r="E79" s="63" t="s">
        <v>483</v>
      </c>
      <c r="F79" s="25" t="s">
        <v>482</v>
      </c>
      <c r="G79" s="136" t="s">
        <v>484</v>
      </c>
      <c r="H79" s="203" t="s">
        <v>485</v>
      </c>
      <c r="I79" s="214"/>
      <c r="J79" s="228"/>
    </row>
    <row r="80" spans="1:10" ht="75" x14ac:dyDescent="0.25">
      <c r="A80" s="232"/>
      <c r="B80" s="87"/>
      <c r="C80" s="87"/>
      <c r="D80" s="25" t="s">
        <v>482</v>
      </c>
      <c r="E80" s="63" t="s">
        <v>486</v>
      </c>
      <c r="F80" s="25" t="s">
        <v>482</v>
      </c>
      <c r="G80" s="136" t="s">
        <v>487</v>
      </c>
      <c r="H80" s="203" t="s">
        <v>488</v>
      </c>
      <c r="I80" s="214"/>
      <c r="J80" s="228"/>
    </row>
    <row r="81" spans="1:10" ht="45" x14ac:dyDescent="0.25">
      <c r="A81" s="232"/>
      <c r="B81" s="87"/>
      <c r="C81" s="87"/>
      <c r="D81" s="25" t="s">
        <v>482</v>
      </c>
      <c r="E81" s="63" t="s">
        <v>489</v>
      </c>
      <c r="F81" s="25" t="s">
        <v>482</v>
      </c>
      <c r="G81" s="136" t="s">
        <v>484</v>
      </c>
      <c r="H81" s="203" t="s">
        <v>490</v>
      </c>
      <c r="I81" s="214"/>
      <c r="J81" s="228"/>
    </row>
    <row r="82" spans="1:10" ht="104.25" customHeight="1" x14ac:dyDescent="0.25">
      <c r="A82" s="232"/>
      <c r="B82" s="87"/>
      <c r="C82" s="87"/>
      <c r="D82" s="25" t="s">
        <v>482</v>
      </c>
      <c r="E82" s="100" t="s">
        <v>491</v>
      </c>
      <c r="F82" s="25" t="s">
        <v>482</v>
      </c>
      <c r="G82" s="136" t="s">
        <v>492</v>
      </c>
      <c r="H82" s="202" t="s">
        <v>493</v>
      </c>
      <c r="I82" s="214"/>
      <c r="J82" s="228"/>
    </row>
    <row r="83" spans="1:10" ht="60" x14ac:dyDescent="0.25">
      <c r="A83" s="232"/>
      <c r="B83" s="87"/>
      <c r="C83" s="87"/>
      <c r="D83" s="25" t="s">
        <v>470</v>
      </c>
      <c r="E83" s="63" t="s">
        <v>494</v>
      </c>
      <c r="F83" s="25" t="s">
        <v>470</v>
      </c>
      <c r="G83" s="136" t="s">
        <v>495</v>
      </c>
      <c r="H83" s="203" t="s">
        <v>496</v>
      </c>
      <c r="I83" s="214"/>
      <c r="J83" s="228"/>
    </row>
    <row r="84" spans="1:10" ht="97.5" customHeight="1" x14ac:dyDescent="0.25">
      <c r="A84" s="232"/>
      <c r="B84" s="87"/>
      <c r="C84" s="87"/>
      <c r="D84" s="25" t="s">
        <v>470</v>
      </c>
      <c r="E84" s="63" t="s">
        <v>497</v>
      </c>
      <c r="F84" s="25" t="s">
        <v>470</v>
      </c>
      <c r="G84" s="136" t="s">
        <v>487</v>
      </c>
      <c r="H84" s="203" t="s">
        <v>498</v>
      </c>
      <c r="I84" s="214"/>
      <c r="J84" s="228"/>
    </row>
    <row r="85" spans="1:10" ht="92.25" customHeight="1" x14ac:dyDescent="0.25">
      <c r="A85" s="232"/>
      <c r="B85" s="87"/>
      <c r="C85" s="87"/>
      <c r="D85" s="25" t="s">
        <v>482</v>
      </c>
      <c r="E85" s="63" t="s">
        <v>499</v>
      </c>
      <c r="F85" s="25" t="s">
        <v>482</v>
      </c>
      <c r="G85" s="136" t="s">
        <v>487</v>
      </c>
      <c r="H85" s="203" t="s">
        <v>500</v>
      </c>
      <c r="I85" s="214"/>
      <c r="J85" s="228"/>
    </row>
    <row r="86" spans="1:10" ht="89.25" customHeight="1" x14ac:dyDescent="0.25">
      <c r="A86" s="232"/>
      <c r="B86" s="87"/>
      <c r="C86" s="87"/>
      <c r="D86" s="25" t="s">
        <v>482</v>
      </c>
      <c r="E86" s="100" t="s">
        <v>501</v>
      </c>
      <c r="F86" s="25" t="s">
        <v>482</v>
      </c>
      <c r="G86" s="136" t="s">
        <v>487</v>
      </c>
      <c r="H86" s="203" t="s">
        <v>500</v>
      </c>
      <c r="I86" s="214"/>
      <c r="J86" s="228"/>
    </row>
    <row r="87" spans="1:10" ht="45" x14ac:dyDescent="0.25">
      <c r="A87" s="232"/>
      <c r="B87" s="87"/>
      <c r="C87" s="87"/>
      <c r="D87" s="101" t="s">
        <v>470</v>
      </c>
      <c r="E87" s="100" t="s">
        <v>502</v>
      </c>
      <c r="F87" s="101" t="s">
        <v>470</v>
      </c>
      <c r="G87" s="79" t="s">
        <v>503</v>
      </c>
      <c r="H87" s="202" t="s">
        <v>504</v>
      </c>
      <c r="I87" s="214"/>
      <c r="J87" s="228"/>
    </row>
    <row r="88" spans="1:10" ht="82.5" customHeight="1" x14ac:dyDescent="0.25">
      <c r="A88" s="232"/>
      <c r="B88" s="87"/>
      <c r="C88" s="87"/>
      <c r="D88" s="102" t="s">
        <v>470</v>
      </c>
      <c r="E88" s="63" t="s">
        <v>505</v>
      </c>
      <c r="F88" s="102" t="s">
        <v>470</v>
      </c>
      <c r="G88" s="136" t="s">
        <v>506</v>
      </c>
      <c r="H88" s="203" t="s">
        <v>507</v>
      </c>
      <c r="I88" s="214"/>
      <c r="J88" s="228"/>
    </row>
    <row r="89" spans="1:10" ht="67.5" customHeight="1" x14ac:dyDescent="0.25">
      <c r="A89" s="232"/>
      <c r="B89" s="87"/>
      <c r="C89" s="87"/>
      <c r="D89" s="102" t="s">
        <v>470</v>
      </c>
      <c r="E89" s="63" t="s">
        <v>508</v>
      </c>
      <c r="F89" s="102" t="s">
        <v>470</v>
      </c>
      <c r="G89" s="136" t="s">
        <v>509</v>
      </c>
      <c r="H89" s="203" t="s">
        <v>510</v>
      </c>
      <c r="I89" s="214"/>
      <c r="J89" s="228"/>
    </row>
    <row r="90" spans="1:10" ht="75.75" customHeight="1" x14ac:dyDescent="0.25">
      <c r="A90" s="232"/>
      <c r="B90" s="87"/>
      <c r="C90" s="87"/>
      <c r="D90" s="102" t="s">
        <v>470</v>
      </c>
      <c r="E90" s="63" t="s">
        <v>511</v>
      </c>
      <c r="F90" s="102" t="s">
        <v>470</v>
      </c>
      <c r="G90" s="136" t="s">
        <v>512</v>
      </c>
      <c r="H90" s="202" t="s">
        <v>513</v>
      </c>
      <c r="I90" s="214"/>
      <c r="J90" s="228"/>
    </row>
    <row r="91" spans="1:10" ht="77.25" customHeight="1" x14ac:dyDescent="0.25">
      <c r="A91" s="232"/>
      <c r="B91" s="87"/>
      <c r="C91" s="87"/>
      <c r="D91" s="25" t="s">
        <v>514</v>
      </c>
      <c r="E91" s="63" t="s">
        <v>515</v>
      </c>
      <c r="F91" s="25" t="s">
        <v>514</v>
      </c>
      <c r="G91" s="136" t="s">
        <v>516</v>
      </c>
      <c r="H91" s="203" t="s">
        <v>517</v>
      </c>
      <c r="I91" s="214"/>
      <c r="J91" s="228"/>
    </row>
    <row r="92" spans="1:10" ht="113.25" customHeight="1" thickBot="1" x14ac:dyDescent="0.3">
      <c r="A92" s="232"/>
      <c r="B92" s="283"/>
      <c r="C92" s="283"/>
      <c r="D92" s="264" t="s">
        <v>514</v>
      </c>
      <c r="E92" s="41" t="s">
        <v>518</v>
      </c>
      <c r="F92" s="264" t="s">
        <v>514</v>
      </c>
      <c r="G92" s="284" t="s">
        <v>516</v>
      </c>
      <c r="H92" s="285" t="s">
        <v>519</v>
      </c>
      <c r="I92" s="280"/>
      <c r="J92" s="281"/>
    </row>
    <row r="93" spans="1:10" ht="35.25" customHeight="1" thickBot="1" x14ac:dyDescent="0.3">
      <c r="A93" s="301" t="s">
        <v>687</v>
      </c>
      <c r="B93" s="302"/>
      <c r="C93" s="302"/>
      <c r="D93" s="302"/>
      <c r="E93" s="302"/>
      <c r="F93" s="302"/>
      <c r="G93" s="302"/>
      <c r="H93" s="302"/>
      <c r="I93" s="302"/>
      <c r="J93" s="303"/>
    </row>
    <row r="94" spans="1:10" ht="129.75" customHeight="1" x14ac:dyDescent="0.25">
      <c r="A94" s="332" t="s">
        <v>295</v>
      </c>
      <c r="B94" s="286" t="s">
        <v>520</v>
      </c>
      <c r="C94" s="272">
        <v>235000000</v>
      </c>
      <c r="D94" s="331" t="s">
        <v>521</v>
      </c>
      <c r="E94" s="333" t="s">
        <v>522</v>
      </c>
      <c r="F94" s="331" t="s">
        <v>523</v>
      </c>
      <c r="G94" s="320" t="s">
        <v>524</v>
      </c>
      <c r="H94" s="323" t="s">
        <v>525</v>
      </c>
      <c r="I94" s="309"/>
      <c r="J94" s="311"/>
    </row>
    <row r="95" spans="1:10" ht="138" customHeight="1" x14ac:dyDescent="0.25">
      <c r="A95" s="332"/>
      <c r="B95" s="103" t="s">
        <v>526</v>
      </c>
      <c r="C95" s="104">
        <v>152540000</v>
      </c>
      <c r="D95" s="317"/>
      <c r="E95" s="334"/>
      <c r="F95" s="317"/>
      <c r="G95" s="315"/>
      <c r="H95" s="319"/>
      <c r="I95" s="312"/>
      <c r="J95" s="313"/>
    </row>
    <row r="96" spans="1:10" ht="53.25" customHeight="1" x14ac:dyDescent="0.25">
      <c r="A96" s="332"/>
      <c r="B96" s="103" t="s">
        <v>527</v>
      </c>
      <c r="C96" s="105">
        <v>162690000</v>
      </c>
      <c r="D96" s="316" t="s">
        <v>521</v>
      </c>
      <c r="E96" s="314" t="s">
        <v>528</v>
      </c>
      <c r="F96" s="316" t="s">
        <v>523</v>
      </c>
      <c r="G96" s="314" t="s">
        <v>529</v>
      </c>
      <c r="H96" s="318" t="s">
        <v>525</v>
      </c>
      <c r="I96" s="308"/>
      <c r="J96" s="310"/>
    </row>
    <row r="97" spans="1:10" ht="58.5" customHeight="1" x14ac:dyDescent="0.25">
      <c r="A97" s="332"/>
      <c r="B97" s="103" t="s">
        <v>530</v>
      </c>
      <c r="C97" s="105">
        <v>293570434</v>
      </c>
      <c r="D97" s="317"/>
      <c r="E97" s="315"/>
      <c r="F97" s="317"/>
      <c r="G97" s="315"/>
      <c r="H97" s="319"/>
      <c r="I97" s="312"/>
      <c r="J97" s="313"/>
    </row>
    <row r="98" spans="1:10" ht="78" customHeight="1" x14ac:dyDescent="0.25">
      <c r="A98" s="332"/>
      <c r="B98" s="183" t="s">
        <v>530</v>
      </c>
      <c r="C98" s="185">
        <v>423125000</v>
      </c>
      <c r="D98" s="183" t="s">
        <v>521</v>
      </c>
      <c r="E98" s="184" t="s">
        <v>531</v>
      </c>
      <c r="F98" s="183" t="s">
        <v>523</v>
      </c>
      <c r="G98" s="184" t="s">
        <v>532</v>
      </c>
      <c r="H98" s="204" t="s">
        <v>525</v>
      </c>
      <c r="I98" s="216"/>
      <c r="J98" s="233"/>
    </row>
    <row r="99" spans="1:10" ht="49.15" customHeight="1" x14ac:dyDescent="0.25">
      <c r="A99" s="332"/>
      <c r="B99" s="103" t="s">
        <v>533</v>
      </c>
      <c r="C99" s="106">
        <v>345000000</v>
      </c>
      <c r="D99" s="316" t="s">
        <v>521</v>
      </c>
      <c r="E99" s="314" t="s">
        <v>534</v>
      </c>
      <c r="F99" s="316" t="s">
        <v>523</v>
      </c>
      <c r="G99" s="314" t="s">
        <v>535</v>
      </c>
      <c r="H99" s="318" t="s">
        <v>525</v>
      </c>
      <c r="I99" s="308"/>
      <c r="J99" s="310"/>
    </row>
    <row r="100" spans="1:10" ht="50.25" customHeight="1" x14ac:dyDescent="0.25">
      <c r="A100" s="332"/>
      <c r="B100" s="103" t="s">
        <v>536</v>
      </c>
      <c r="C100" s="106">
        <v>255000000</v>
      </c>
      <c r="D100" s="317"/>
      <c r="E100" s="315"/>
      <c r="F100" s="317"/>
      <c r="G100" s="315"/>
      <c r="H100" s="319"/>
      <c r="I100" s="312"/>
      <c r="J100" s="313"/>
    </row>
    <row r="101" spans="1:10" ht="51" customHeight="1" x14ac:dyDescent="0.25">
      <c r="A101" s="332"/>
      <c r="B101" s="103" t="s">
        <v>537</v>
      </c>
      <c r="C101" s="105">
        <v>55207091</v>
      </c>
      <c r="D101" s="316" t="s">
        <v>521</v>
      </c>
      <c r="E101" s="314" t="s">
        <v>538</v>
      </c>
      <c r="F101" s="321" t="s">
        <v>523</v>
      </c>
      <c r="G101" s="314" t="s">
        <v>539</v>
      </c>
      <c r="H101" s="318" t="s">
        <v>540</v>
      </c>
      <c r="I101" s="308"/>
      <c r="J101" s="310"/>
    </row>
    <row r="102" spans="1:10" ht="72" customHeight="1" thickBot="1" x14ac:dyDescent="0.3">
      <c r="A102" s="332"/>
      <c r="B102" s="273" t="s">
        <v>541</v>
      </c>
      <c r="C102" s="185">
        <v>406545000</v>
      </c>
      <c r="D102" s="331"/>
      <c r="E102" s="320"/>
      <c r="F102" s="322"/>
      <c r="G102" s="320"/>
      <c r="H102" s="323"/>
      <c r="I102" s="309"/>
      <c r="J102" s="311"/>
    </row>
    <row r="103" spans="1:10" ht="31.5" customHeight="1" thickBot="1" x14ac:dyDescent="0.3">
      <c r="A103" s="301" t="s">
        <v>686</v>
      </c>
      <c r="B103" s="302"/>
      <c r="C103" s="302"/>
      <c r="D103" s="302"/>
      <c r="E103" s="302"/>
      <c r="F103" s="302"/>
      <c r="G103" s="302"/>
      <c r="H103" s="302"/>
      <c r="I103" s="302"/>
      <c r="J103" s="303"/>
    </row>
    <row r="104" spans="1:10" ht="60" x14ac:dyDescent="0.25">
      <c r="A104" s="234" t="s">
        <v>359</v>
      </c>
      <c r="B104" s="125" t="s">
        <v>542</v>
      </c>
      <c r="C104" s="107">
        <v>800000000</v>
      </c>
      <c r="D104" s="108" t="s">
        <v>543</v>
      </c>
      <c r="E104" s="109" t="s">
        <v>544</v>
      </c>
      <c r="F104" s="186"/>
      <c r="G104" s="109" t="s">
        <v>545</v>
      </c>
      <c r="H104" s="205">
        <v>4</v>
      </c>
      <c r="I104" s="255"/>
      <c r="J104" s="256"/>
    </row>
    <row r="105" spans="1:10" ht="90" x14ac:dyDescent="0.25">
      <c r="A105" s="235" t="s">
        <v>546</v>
      </c>
      <c r="B105" s="84" t="s">
        <v>542</v>
      </c>
      <c r="C105" s="110">
        <v>700000000</v>
      </c>
      <c r="D105" s="111" t="s">
        <v>547</v>
      </c>
      <c r="E105" s="112" t="s">
        <v>548</v>
      </c>
      <c r="F105" s="186"/>
      <c r="G105" s="112" t="s">
        <v>549</v>
      </c>
      <c r="H105" s="206">
        <v>1</v>
      </c>
      <c r="I105" s="214"/>
      <c r="J105" s="228"/>
    </row>
    <row r="106" spans="1:10" ht="105" x14ac:dyDescent="0.25">
      <c r="A106" s="304" t="s">
        <v>550</v>
      </c>
      <c r="B106" s="274" t="s">
        <v>551</v>
      </c>
      <c r="C106" s="110">
        <v>106000000</v>
      </c>
      <c r="D106" s="111" t="s">
        <v>543</v>
      </c>
      <c r="E106" s="112" t="s">
        <v>552</v>
      </c>
      <c r="F106" s="186"/>
      <c r="G106" s="112" t="s">
        <v>553</v>
      </c>
      <c r="H106" s="206">
        <v>6</v>
      </c>
      <c r="I106" s="214"/>
      <c r="J106" s="228"/>
    </row>
    <row r="107" spans="1:10" ht="30" x14ac:dyDescent="0.25">
      <c r="A107" s="305"/>
      <c r="B107" s="84" t="s">
        <v>542</v>
      </c>
      <c r="C107" s="110">
        <v>600000000</v>
      </c>
      <c r="D107" s="111" t="s">
        <v>547</v>
      </c>
      <c r="E107" s="112" t="s">
        <v>554</v>
      </c>
      <c r="F107" s="186"/>
      <c r="G107" s="112" t="s">
        <v>555</v>
      </c>
      <c r="H107" s="206">
        <v>4</v>
      </c>
      <c r="I107" s="214"/>
      <c r="J107" s="228"/>
    </row>
    <row r="108" spans="1:10" ht="45" x14ac:dyDescent="0.25">
      <c r="A108" s="235" t="s">
        <v>556</v>
      </c>
      <c r="B108" s="84" t="s">
        <v>542</v>
      </c>
      <c r="C108" s="110">
        <v>50000000</v>
      </c>
      <c r="D108" s="111" t="s">
        <v>556</v>
      </c>
      <c r="E108" s="112" t="s">
        <v>557</v>
      </c>
      <c r="F108" s="186"/>
      <c r="G108" s="112" t="s">
        <v>558</v>
      </c>
      <c r="H108" s="206">
        <v>200</v>
      </c>
      <c r="I108" s="214"/>
      <c r="J108" s="228"/>
    </row>
    <row r="109" spans="1:10" ht="105" x14ac:dyDescent="0.25">
      <c r="A109" s="235" t="s">
        <v>559</v>
      </c>
      <c r="B109" s="84" t="s">
        <v>560</v>
      </c>
      <c r="C109" s="110">
        <v>100000000</v>
      </c>
      <c r="D109" s="111" t="s">
        <v>561</v>
      </c>
      <c r="E109" s="112" t="s">
        <v>562</v>
      </c>
      <c r="F109" s="186"/>
      <c r="G109" s="112" t="s">
        <v>563</v>
      </c>
      <c r="H109" s="206">
        <v>12</v>
      </c>
      <c r="I109" s="214"/>
      <c r="J109" s="228"/>
    </row>
    <row r="110" spans="1:10" ht="120" x14ac:dyDescent="0.25">
      <c r="A110" s="236" t="s">
        <v>564</v>
      </c>
      <c r="B110" s="52" t="s">
        <v>565</v>
      </c>
      <c r="C110" s="113">
        <v>70000000</v>
      </c>
      <c r="D110" s="52" t="s">
        <v>561</v>
      </c>
      <c r="E110" s="112" t="s">
        <v>566</v>
      </c>
      <c r="F110" s="187"/>
      <c r="G110" s="112" t="s">
        <v>563</v>
      </c>
      <c r="H110" s="207">
        <v>12</v>
      </c>
      <c r="I110" s="214"/>
      <c r="J110" s="228"/>
    </row>
    <row r="111" spans="1:10" customFormat="1" ht="41.25" customHeight="1" x14ac:dyDescent="0.25">
      <c r="A111" s="298" t="s">
        <v>664</v>
      </c>
      <c r="B111" s="299"/>
      <c r="C111" s="299"/>
      <c r="D111" s="299"/>
      <c r="E111" s="299"/>
      <c r="F111" s="299"/>
      <c r="G111" s="299"/>
      <c r="H111" s="299"/>
      <c r="I111" s="299"/>
      <c r="J111" s="300"/>
    </row>
    <row r="112" spans="1:10" customFormat="1" ht="60" customHeight="1" x14ac:dyDescent="0.25">
      <c r="A112" s="292" t="s">
        <v>0</v>
      </c>
      <c r="B112" s="295" t="s">
        <v>568</v>
      </c>
      <c r="C112" s="119" t="s">
        <v>569</v>
      </c>
      <c r="D112" s="123" t="s">
        <v>570</v>
      </c>
      <c r="E112" s="115" t="s">
        <v>143</v>
      </c>
      <c r="F112" s="123" t="s">
        <v>570</v>
      </c>
      <c r="G112" s="123" t="s">
        <v>571</v>
      </c>
      <c r="H112" s="208" t="s">
        <v>117</v>
      </c>
      <c r="I112" s="217"/>
      <c r="J112" s="237"/>
    </row>
    <row r="113" spans="1:10" customFormat="1" ht="45" x14ac:dyDescent="0.25">
      <c r="A113" s="293"/>
      <c r="B113" s="296"/>
      <c r="C113" s="119" t="s">
        <v>569</v>
      </c>
      <c r="D113" s="123" t="s">
        <v>570</v>
      </c>
      <c r="E113" s="115" t="s">
        <v>144</v>
      </c>
      <c r="F113" s="123" t="s">
        <v>570</v>
      </c>
      <c r="G113" s="123" t="s">
        <v>572</v>
      </c>
      <c r="H113" s="208" t="s">
        <v>117</v>
      </c>
      <c r="I113" s="218"/>
      <c r="J113" s="238"/>
    </row>
    <row r="114" spans="1:10" customFormat="1" ht="45" x14ac:dyDescent="0.25">
      <c r="A114" s="293"/>
      <c r="B114" s="296"/>
      <c r="C114" s="119" t="s">
        <v>569</v>
      </c>
      <c r="D114" s="123" t="s">
        <v>570</v>
      </c>
      <c r="E114" s="115" t="s">
        <v>145</v>
      </c>
      <c r="F114" s="123" t="s">
        <v>570</v>
      </c>
      <c r="G114" s="123" t="s">
        <v>573</v>
      </c>
      <c r="H114" s="208" t="s">
        <v>117</v>
      </c>
      <c r="I114" s="217"/>
      <c r="J114" s="237"/>
    </row>
    <row r="115" spans="1:10" customFormat="1" ht="60" customHeight="1" x14ac:dyDescent="0.25">
      <c r="A115" s="293"/>
      <c r="B115" s="296"/>
      <c r="C115" s="119" t="s">
        <v>569</v>
      </c>
      <c r="D115" s="123" t="s">
        <v>570</v>
      </c>
      <c r="E115" s="115" t="s">
        <v>285</v>
      </c>
      <c r="F115" s="123" t="s">
        <v>570</v>
      </c>
      <c r="G115" s="123" t="s">
        <v>574</v>
      </c>
      <c r="H115" s="208" t="s">
        <v>117</v>
      </c>
      <c r="I115" s="217"/>
      <c r="J115" s="237"/>
    </row>
    <row r="116" spans="1:10" customFormat="1" ht="45" x14ac:dyDescent="0.25">
      <c r="A116" s="293"/>
      <c r="B116" s="296"/>
      <c r="C116" s="119" t="s">
        <v>569</v>
      </c>
      <c r="D116" s="123" t="s">
        <v>570</v>
      </c>
      <c r="E116" s="63" t="s">
        <v>118</v>
      </c>
      <c r="F116" s="123" t="s">
        <v>570</v>
      </c>
      <c r="G116" s="123" t="s">
        <v>575</v>
      </c>
      <c r="H116" s="208" t="s">
        <v>125</v>
      </c>
      <c r="I116" s="217"/>
      <c r="J116" s="237"/>
    </row>
    <row r="117" spans="1:10" customFormat="1" ht="45" x14ac:dyDescent="0.25">
      <c r="A117" s="293"/>
      <c r="B117" s="296"/>
      <c r="C117" s="119" t="s">
        <v>569</v>
      </c>
      <c r="D117" s="123" t="s">
        <v>570</v>
      </c>
      <c r="E117" s="63" t="s">
        <v>140</v>
      </c>
      <c r="F117" s="123" t="s">
        <v>570</v>
      </c>
      <c r="G117" s="123" t="s">
        <v>576</v>
      </c>
      <c r="H117" s="208" t="s">
        <v>125</v>
      </c>
      <c r="I117" s="217"/>
      <c r="J117" s="237"/>
    </row>
    <row r="118" spans="1:10" customFormat="1" ht="30" x14ac:dyDescent="0.25">
      <c r="A118" s="293"/>
      <c r="B118" s="296"/>
      <c r="C118" s="119" t="s">
        <v>569</v>
      </c>
      <c r="D118" s="123" t="s">
        <v>570</v>
      </c>
      <c r="E118" s="58" t="s">
        <v>129</v>
      </c>
      <c r="F118" s="123" t="s">
        <v>570</v>
      </c>
      <c r="G118" s="123" t="s">
        <v>577</v>
      </c>
      <c r="H118" s="208" t="s">
        <v>243</v>
      </c>
      <c r="I118" s="217"/>
      <c r="J118" s="237"/>
    </row>
    <row r="119" spans="1:10" customFormat="1" ht="60" customHeight="1" x14ac:dyDescent="0.25">
      <c r="A119" s="293"/>
      <c r="B119" s="296"/>
      <c r="C119" s="119" t="s">
        <v>569</v>
      </c>
      <c r="D119" s="123" t="s">
        <v>570</v>
      </c>
      <c r="E119" s="58" t="s">
        <v>128</v>
      </c>
      <c r="F119" s="123" t="s">
        <v>570</v>
      </c>
      <c r="G119" s="123" t="s">
        <v>578</v>
      </c>
      <c r="H119" s="208" t="s">
        <v>243</v>
      </c>
      <c r="I119" s="217"/>
      <c r="J119" s="237"/>
    </row>
    <row r="120" spans="1:10" customFormat="1" ht="45" x14ac:dyDescent="0.25">
      <c r="A120" s="293"/>
      <c r="B120" s="296"/>
      <c r="C120" s="119" t="s">
        <v>569</v>
      </c>
      <c r="D120" s="123" t="s">
        <v>570</v>
      </c>
      <c r="E120" s="58" t="s">
        <v>127</v>
      </c>
      <c r="F120" s="123" t="s">
        <v>570</v>
      </c>
      <c r="G120" s="123" t="s">
        <v>579</v>
      </c>
      <c r="H120" s="208" t="s">
        <v>243</v>
      </c>
      <c r="I120" s="217"/>
      <c r="J120" s="237"/>
    </row>
    <row r="121" spans="1:10" customFormat="1" ht="30" x14ac:dyDescent="0.25">
      <c r="A121" s="293"/>
      <c r="B121" s="296"/>
      <c r="C121" s="119" t="s">
        <v>569</v>
      </c>
      <c r="D121" s="123" t="s">
        <v>570</v>
      </c>
      <c r="E121" s="58" t="s">
        <v>132</v>
      </c>
      <c r="F121" s="123" t="s">
        <v>570</v>
      </c>
      <c r="G121" s="123" t="s">
        <v>580</v>
      </c>
      <c r="H121" s="208" t="s">
        <v>119</v>
      </c>
      <c r="I121" s="217"/>
      <c r="J121" s="237"/>
    </row>
    <row r="122" spans="1:10" customFormat="1" ht="30" x14ac:dyDescent="0.25">
      <c r="A122" s="293"/>
      <c r="B122" s="296"/>
      <c r="C122" s="119" t="s">
        <v>569</v>
      </c>
      <c r="D122" s="123" t="s">
        <v>570</v>
      </c>
      <c r="E122" s="58" t="s">
        <v>131</v>
      </c>
      <c r="F122" s="123" t="s">
        <v>570</v>
      </c>
      <c r="G122" s="123" t="s">
        <v>581</v>
      </c>
      <c r="H122" s="208" t="s">
        <v>119</v>
      </c>
      <c r="I122" s="217"/>
      <c r="J122" s="237"/>
    </row>
    <row r="123" spans="1:10" customFormat="1" ht="30" x14ac:dyDescent="0.25">
      <c r="A123" s="293"/>
      <c r="B123" s="296"/>
      <c r="C123" s="119" t="s">
        <v>569</v>
      </c>
      <c r="D123" s="123" t="s">
        <v>570</v>
      </c>
      <c r="E123" s="58" t="s">
        <v>130</v>
      </c>
      <c r="F123" s="123" t="s">
        <v>570</v>
      </c>
      <c r="G123" s="123" t="s">
        <v>582</v>
      </c>
      <c r="H123" s="208" t="s">
        <v>119</v>
      </c>
      <c r="I123" s="217"/>
      <c r="J123" s="237"/>
    </row>
    <row r="124" spans="1:10" customFormat="1" ht="60" customHeight="1" x14ac:dyDescent="0.25">
      <c r="A124" s="293"/>
      <c r="B124" s="296"/>
      <c r="C124" s="119" t="s">
        <v>569</v>
      </c>
      <c r="D124" s="123" t="s">
        <v>570</v>
      </c>
      <c r="E124" s="59" t="s">
        <v>146</v>
      </c>
      <c r="F124" s="123" t="s">
        <v>570</v>
      </c>
      <c r="G124" s="123" t="s">
        <v>25</v>
      </c>
      <c r="H124" s="208" t="s">
        <v>84</v>
      </c>
      <c r="I124" s="217"/>
      <c r="J124" s="237"/>
    </row>
    <row r="125" spans="1:10" customFormat="1" ht="30" x14ac:dyDescent="0.25">
      <c r="A125" s="293"/>
      <c r="B125" s="296"/>
      <c r="C125" s="119" t="s">
        <v>569</v>
      </c>
      <c r="D125" s="123" t="s">
        <v>570</v>
      </c>
      <c r="E125" s="59" t="s">
        <v>135</v>
      </c>
      <c r="F125" s="123" t="s">
        <v>570</v>
      </c>
      <c r="G125" s="123" t="s">
        <v>583</v>
      </c>
      <c r="H125" s="208" t="s">
        <v>84</v>
      </c>
      <c r="I125" s="217"/>
      <c r="J125" s="237"/>
    </row>
    <row r="126" spans="1:10" customFormat="1" ht="60" customHeight="1" x14ac:dyDescent="0.25">
      <c r="A126" s="293"/>
      <c r="B126" s="296"/>
      <c r="C126" s="119" t="s">
        <v>569</v>
      </c>
      <c r="D126" s="123" t="s">
        <v>570</v>
      </c>
      <c r="E126" s="59" t="s">
        <v>136</v>
      </c>
      <c r="F126" s="123" t="s">
        <v>570</v>
      </c>
      <c r="G126" s="123" t="s">
        <v>584</v>
      </c>
      <c r="H126" s="208" t="s">
        <v>84</v>
      </c>
      <c r="I126" s="217"/>
      <c r="J126" s="237"/>
    </row>
    <row r="127" spans="1:10" customFormat="1" ht="60" customHeight="1" x14ac:dyDescent="0.25">
      <c r="A127" s="293"/>
      <c r="B127" s="296"/>
      <c r="C127" s="119" t="s">
        <v>569</v>
      </c>
      <c r="D127" s="123" t="s">
        <v>570</v>
      </c>
      <c r="E127" s="58" t="s">
        <v>142</v>
      </c>
      <c r="F127" s="123" t="s">
        <v>570</v>
      </c>
      <c r="G127" s="123" t="s">
        <v>585</v>
      </c>
      <c r="H127" s="208" t="s">
        <v>84</v>
      </c>
      <c r="I127" s="217"/>
      <c r="J127" s="237"/>
    </row>
    <row r="128" spans="1:10" customFormat="1" ht="30" x14ac:dyDescent="0.25">
      <c r="A128" s="293"/>
      <c r="B128" s="296"/>
      <c r="C128" s="119" t="s">
        <v>569</v>
      </c>
      <c r="D128" s="123" t="s">
        <v>570</v>
      </c>
      <c r="E128" s="7" t="s">
        <v>85</v>
      </c>
      <c r="F128" s="123" t="s">
        <v>570</v>
      </c>
      <c r="G128" s="123" t="s">
        <v>586</v>
      </c>
      <c r="H128" s="208" t="s">
        <v>103</v>
      </c>
      <c r="I128" s="217"/>
      <c r="J128" s="237"/>
    </row>
    <row r="129" spans="1:10" customFormat="1" ht="60" customHeight="1" x14ac:dyDescent="0.25">
      <c r="A129" s="293"/>
      <c r="B129" s="296"/>
      <c r="C129" s="119" t="s">
        <v>569</v>
      </c>
      <c r="D129" s="123" t="s">
        <v>570</v>
      </c>
      <c r="E129" s="7" t="s">
        <v>147</v>
      </c>
      <c r="F129" s="123" t="s">
        <v>570</v>
      </c>
      <c r="G129" s="123" t="s">
        <v>587</v>
      </c>
      <c r="H129" s="208" t="s">
        <v>103</v>
      </c>
      <c r="I129" s="217"/>
      <c r="J129" s="237"/>
    </row>
    <row r="130" spans="1:10" customFormat="1" ht="30" x14ac:dyDescent="0.25">
      <c r="A130" s="293"/>
      <c r="B130" s="296"/>
      <c r="C130" s="119" t="s">
        <v>569</v>
      </c>
      <c r="D130" s="123" t="s">
        <v>570</v>
      </c>
      <c r="E130" s="7" t="s">
        <v>139</v>
      </c>
      <c r="F130" s="123" t="s">
        <v>570</v>
      </c>
      <c r="G130" s="123" t="s">
        <v>588</v>
      </c>
      <c r="H130" s="208" t="s">
        <v>103</v>
      </c>
      <c r="I130" s="217"/>
      <c r="J130" s="237"/>
    </row>
    <row r="131" spans="1:10" customFormat="1" ht="60" customHeight="1" x14ac:dyDescent="0.25">
      <c r="A131" s="293"/>
      <c r="B131" s="296"/>
      <c r="C131" s="119" t="s">
        <v>569</v>
      </c>
      <c r="D131" s="123" t="s">
        <v>570</v>
      </c>
      <c r="E131" s="7" t="s">
        <v>148</v>
      </c>
      <c r="F131" s="123" t="s">
        <v>570</v>
      </c>
      <c r="G131" s="123" t="s">
        <v>589</v>
      </c>
      <c r="H131" s="208" t="s">
        <v>137</v>
      </c>
      <c r="I131" s="217"/>
      <c r="J131" s="237"/>
    </row>
    <row r="132" spans="1:10" customFormat="1" ht="30" x14ac:dyDescent="0.25">
      <c r="A132" s="293"/>
      <c r="B132" s="296"/>
      <c r="C132" s="119" t="s">
        <v>569</v>
      </c>
      <c r="D132" s="123" t="s">
        <v>570</v>
      </c>
      <c r="E132" s="48" t="s">
        <v>88</v>
      </c>
      <c r="F132" s="123" t="s">
        <v>570</v>
      </c>
      <c r="G132" s="123" t="s">
        <v>590</v>
      </c>
      <c r="H132" s="208" t="s">
        <v>137</v>
      </c>
      <c r="I132" s="217"/>
      <c r="J132" s="237"/>
    </row>
    <row r="133" spans="1:10" customFormat="1" ht="30" x14ac:dyDescent="0.25">
      <c r="A133" s="306"/>
      <c r="B133" s="296"/>
      <c r="C133" s="119" t="s">
        <v>569</v>
      </c>
      <c r="D133" s="123" t="s">
        <v>570</v>
      </c>
      <c r="E133" s="63" t="s">
        <v>89</v>
      </c>
      <c r="F133" s="84" t="s">
        <v>570</v>
      </c>
      <c r="G133" s="84" t="s">
        <v>591</v>
      </c>
      <c r="H133" s="208" t="s">
        <v>137</v>
      </c>
      <c r="I133" s="213"/>
      <c r="J133" s="231"/>
    </row>
    <row r="134" spans="1:10" customFormat="1" ht="45" x14ac:dyDescent="0.25">
      <c r="A134" s="292" t="s">
        <v>27</v>
      </c>
      <c r="B134" s="296"/>
      <c r="C134" s="119" t="s">
        <v>569</v>
      </c>
      <c r="D134" s="120" t="s">
        <v>592</v>
      </c>
      <c r="E134" s="135" t="s">
        <v>171</v>
      </c>
      <c r="F134" s="123" t="s">
        <v>592</v>
      </c>
      <c r="G134" s="123" t="s">
        <v>593</v>
      </c>
      <c r="H134" s="208" t="s">
        <v>170</v>
      </c>
      <c r="I134" s="217"/>
      <c r="J134" s="237"/>
    </row>
    <row r="135" spans="1:10" customFormat="1" ht="45" customHeight="1" x14ac:dyDescent="0.25">
      <c r="A135" s="293"/>
      <c r="B135" s="296"/>
      <c r="C135" s="119" t="s">
        <v>569</v>
      </c>
      <c r="D135" s="120" t="s">
        <v>592</v>
      </c>
      <c r="E135" s="135" t="s">
        <v>172</v>
      </c>
      <c r="F135" s="123" t="s">
        <v>592</v>
      </c>
      <c r="G135" s="123" t="s">
        <v>594</v>
      </c>
      <c r="H135" s="208" t="s">
        <v>170</v>
      </c>
      <c r="I135" s="217"/>
      <c r="J135" s="237"/>
    </row>
    <row r="136" spans="1:10" customFormat="1" ht="45" x14ac:dyDescent="0.25">
      <c r="A136" s="293"/>
      <c r="B136" s="296"/>
      <c r="C136" s="119" t="s">
        <v>569</v>
      </c>
      <c r="D136" s="120" t="s">
        <v>592</v>
      </c>
      <c r="E136" s="135" t="s">
        <v>186</v>
      </c>
      <c r="F136" s="123" t="s">
        <v>592</v>
      </c>
      <c r="G136" s="123" t="s">
        <v>595</v>
      </c>
      <c r="H136" s="208" t="s">
        <v>170</v>
      </c>
      <c r="I136" s="217"/>
      <c r="J136" s="237"/>
    </row>
    <row r="137" spans="1:10" customFormat="1" ht="60" customHeight="1" x14ac:dyDescent="0.25">
      <c r="A137" s="293"/>
      <c r="B137" s="296"/>
      <c r="C137" s="119" t="s">
        <v>569</v>
      </c>
      <c r="D137" s="120" t="s">
        <v>592</v>
      </c>
      <c r="E137" s="135" t="s">
        <v>180</v>
      </c>
      <c r="F137" s="123" t="s">
        <v>592</v>
      </c>
      <c r="G137" s="123" t="s">
        <v>596</v>
      </c>
      <c r="H137" s="208" t="s">
        <v>173</v>
      </c>
      <c r="I137" s="217"/>
      <c r="J137" s="237"/>
    </row>
    <row r="138" spans="1:10" customFormat="1" ht="45" customHeight="1" x14ac:dyDescent="0.25">
      <c r="A138" s="293"/>
      <c r="B138" s="296"/>
      <c r="C138" s="119" t="s">
        <v>569</v>
      </c>
      <c r="D138" s="120" t="s">
        <v>592</v>
      </c>
      <c r="E138" s="135" t="s">
        <v>178</v>
      </c>
      <c r="F138" s="123" t="s">
        <v>592</v>
      </c>
      <c r="G138" s="123" t="s">
        <v>597</v>
      </c>
      <c r="H138" s="208" t="s">
        <v>173</v>
      </c>
      <c r="I138" s="217"/>
      <c r="J138" s="237"/>
    </row>
    <row r="139" spans="1:10" customFormat="1" ht="45" customHeight="1" x14ac:dyDescent="0.25">
      <c r="A139" s="293"/>
      <c r="B139" s="296"/>
      <c r="C139" s="119" t="s">
        <v>569</v>
      </c>
      <c r="D139" s="120" t="s">
        <v>592</v>
      </c>
      <c r="E139" s="135" t="s">
        <v>179</v>
      </c>
      <c r="F139" s="123" t="s">
        <v>592</v>
      </c>
      <c r="G139" s="123" t="s">
        <v>598</v>
      </c>
      <c r="H139" s="208" t="s">
        <v>173</v>
      </c>
      <c r="I139" s="217"/>
      <c r="J139" s="237"/>
    </row>
    <row r="140" spans="1:10" customFormat="1" ht="45" customHeight="1" x14ac:dyDescent="0.25">
      <c r="A140" s="293"/>
      <c r="B140" s="296"/>
      <c r="C140" s="119" t="s">
        <v>569</v>
      </c>
      <c r="D140" s="120" t="s">
        <v>592</v>
      </c>
      <c r="E140" s="135" t="s">
        <v>181</v>
      </c>
      <c r="F140" s="123" t="s">
        <v>592</v>
      </c>
      <c r="G140" s="123" t="s">
        <v>599</v>
      </c>
      <c r="H140" s="208" t="s">
        <v>175</v>
      </c>
      <c r="I140" s="217"/>
      <c r="J140" s="237"/>
    </row>
    <row r="141" spans="1:10" customFormat="1" ht="45" customHeight="1" x14ac:dyDescent="0.25">
      <c r="A141" s="293"/>
      <c r="B141" s="296"/>
      <c r="C141" s="119" t="s">
        <v>569</v>
      </c>
      <c r="D141" s="120" t="s">
        <v>592</v>
      </c>
      <c r="E141" s="135" t="s">
        <v>182</v>
      </c>
      <c r="F141" s="123" t="s">
        <v>592</v>
      </c>
      <c r="G141" s="123" t="s">
        <v>600</v>
      </c>
      <c r="H141" s="208" t="s">
        <v>175</v>
      </c>
      <c r="I141" s="217"/>
      <c r="J141" s="237"/>
    </row>
    <row r="142" spans="1:10" customFormat="1" ht="45" x14ac:dyDescent="0.25">
      <c r="A142" s="293"/>
      <c r="B142" s="296"/>
      <c r="C142" s="119" t="s">
        <v>569</v>
      </c>
      <c r="D142" s="120" t="s">
        <v>592</v>
      </c>
      <c r="E142" s="135" t="s">
        <v>183</v>
      </c>
      <c r="F142" s="123" t="s">
        <v>592</v>
      </c>
      <c r="G142" s="123" t="s">
        <v>601</v>
      </c>
      <c r="H142" s="208" t="s">
        <v>175</v>
      </c>
      <c r="I142" s="217"/>
      <c r="J142" s="237"/>
    </row>
    <row r="143" spans="1:10" customFormat="1" ht="45" x14ac:dyDescent="0.25">
      <c r="A143" s="293"/>
      <c r="B143" s="296"/>
      <c r="C143" s="119" t="s">
        <v>569</v>
      </c>
      <c r="D143" s="120" t="s">
        <v>592</v>
      </c>
      <c r="E143" s="135" t="s">
        <v>184</v>
      </c>
      <c r="F143" s="123" t="s">
        <v>592</v>
      </c>
      <c r="G143" s="123" t="s">
        <v>602</v>
      </c>
      <c r="H143" s="208" t="s">
        <v>175</v>
      </c>
      <c r="I143" s="217"/>
      <c r="J143" s="237"/>
    </row>
    <row r="144" spans="1:10" customFormat="1" ht="30" customHeight="1" x14ac:dyDescent="0.25">
      <c r="A144" s="293"/>
      <c r="B144" s="296"/>
      <c r="C144" s="119" t="s">
        <v>569</v>
      </c>
      <c r="D144" s="120" t="s">
        <v>592</v>
      </c>
      <c r="E144" s="48" t="s">
        <v>187</v>
      </c>
      <c r="F144" s="123" t="s">
        <v>592</v>
      </c>
      <c r="G144" s="123" t="s">
        <v>603</v>
      </c>
      <c r="H144" s="208" t="s">
        <v>77</v>
      </c>
      <c r="I144" s="217"/>
      <c r="J144" s="237"/>
    </row>
    <row r="145" spans="1:10" customFormat="1" ht="30" customHeight="1" x14ac:dyDescent="0.25">
      <c r="A145" s="293"/>
      <c r="B145" s="296"/>
      <c r="C145" s="119" t="s">
        <v>569</v>
      </c>
      <c r="D145" s="120" t="s">
        <v>592</v>
      </c>
      <c r="E145" s="48" t="s">
        <v>193</v>
      </c>
      <c r="F145" s="123" t="s">
        <v>592</v>
      </c>
      <c r="G145" s="123" t="s">
        <v>604</v>
      </c>
      <c r="H145" s="208" t="s">
        <v>29</v>
      </c>
      <c r="I145" s="217"/>
      <c r="J145" s="237"/>
    </row>
    <row r="146" spans="1:10" customFormat="1" ht="60" customHeight="1" x14ac:dyDescent="0.25">
      <c r="A146" s="293"/>
      <c r="B146" s="296"/>
      <c r="C146" s="119" t="s">
        <v>569</v>
      </c>
      <c r="D146" s="120" t="s">
        <v>592</v>
      </c>
      <c r="E146" s="48" t="s">
        <v>155</v>
      </c>
      <c r="F146" s="123" t="s">
        <v>592</v>
      </c>
      <c r="G146" s="123" t="s">
        <v>605</v>
      </c>
      <c r="H146" s="208" t="s">
        <v>78</v>
      </c>
      <c r="I146" s="217"/>
      <c r="J146" s="237"/>
    </row>
    <row r="147" spans="1:10" customFormat="1" ht="60" x14ac:dyDescent="0.25">
      <c r="A147" s="293"/>
      <c r="B147" s="296"/>
      <c r="C147" s="119" t="s">
        <v>569</v>
      </c>
      <c r="D147" s="120" t="s">
        <v>592</v>
      </c>
      <c r="E147" s="48" t="s">
        <v>156</v>
      </c>
      <c r="F147" s="123" t="s">
        <v>592</v>
      </c>
      <c r="G147" s="123" t="s">
        <v>606</v>
      </c>
      <c r="H147" s="208" t="s">
        <v>78</v>
      </c>
      <c r="I147" s="217"/>
      <c r="J147" s="237"/>
    </row>
    <row r="148" spans="1:10" customFormat="1" ht="60" x14ac:dyDescent="0.25">
      <c r="A148" s="293"/>
      <c r="B148" s="296"/>
      <c r="C148" s="119" t="s">
        <v>569</v>
      </c>
      <c r="D148" s="120" t="s">
        <v>592</v>
      </c>
      <c r="E148" s="48" t="s">
        <v>157</v>
      </c>
      <c r="F148" s="123" t="s">
        <v>592</v>
      </c>
      <c r="G148" s="123" t="s">
        <v>607</v>
      </c>
      <c r="H148" s="208" t="s">
        <v>78</v>
      </c>
      <c r="I148" s="217"/>
      <c r="J148" s="237"/>
    </row>
    <row r="149" spans="1:10" customFormat="1" ht="30" customHeight="1" x14ac:dyDescent="0.25">
      <c r="A149" s="293"/>
      <c r="B149" s="296"/>
      <c r="C149" s="119" t="s">
        <v>569</v>
      </c>
      <c r="D149" s="120" t="s">
        <v>592</v>
      </c>
      <c r="E149" s="48" t="s">
        <v>191</v>
      </c>
      <c r="F149" s="123" t="s">
        <v>592</v>
      </c>
      <c r="G149" s="123" t="s">
        <v>608</v>
      </c>
      <c r="H149" s="209" t="s">
        <v>189</v>
      </c>
      <c r="I149" s="217"/>
      <c r="J149" s="237"/>
    </row>
    <row r="150" spans="1:10" customFormat="1" ht="30" x14ac:dyDescent="0.25">
      <c r="A150" s="293"/>
      <c r="B150" s="296"/>
      <c r="C150" s="119" t="s">
        <v>569</v>
      </c>
      <c r="D150" s="120" t="s">
        <v>592</v>
      </c>
      <c r="E150" s="48" t="s">
        <v>231</v>
      </c>
      <c r="F150" s="123" t="s">
        <v>592</v>
      </c>
      <c r="G150" s="123" t="s">
        <v>609</v>
      </c>
      <c r="H150" s="209" t="s">
        <v>199</v>
      </c>
      <c r="I150" s="217"/>
      <c r="J150" s="237"/>
    </row>
    <row r="151" spans="1:10" customFormat="1" ht="15" x14ac:dyDescent="0.25">
      <c r="A151" s="293"/>
      <c r="B151" s="296"/>
      <c r="C151" s="119" t="s">
        <v>569</v>
      </c>
      <c r="D151" s="120" t="s">
        <v>592</v>
      </c>
      <c r="E151" s="48" t="s">
        <v>195</v>
      </c>
      <c r="F151" s="123" t="s">
        <v>592</v>
      </c>
      <c r="G151" s="123" t="s">
        <v>610</v>
      </c>
      <c r="H151" s="209" t="s">
        <v>30</v>
      </c>
      <c r="I151" s="217"/>
      <c r="J151" s="237"/>
    </row>
    <row r="152" spans="1:10" customFormat="1" ht="60" x14ac:dyDescent="0.25">
      <c r="A152" s="293"/>
      <c r="B152" s="296"/>
      <c r="C152" s="119" t="s">
        <v>569</v>
      </c>
      <c r="D152" s="120" t="s">
        <v>592</v>
      </c>
      <c r="E152" s="48" t="s">
        <v>202</v>
      </c>
      <c r="F152" s="123" t="s">
        <v>592</v>
      </c>
      <c r="G152" s="123" t="s">
        <v>611</v>
      </c>
      <c r="H152" s="208" t="s">
        <v>218</v>
      </c>
      <c r="I152" s="217"/>
      <c r="J152" s="237"/>
    </row>
    <row r="153" spans="1:10" customFormat="1" ht="30" x14ac:dyDescent="0.25">
      <c r="A153" s="293"/>
      <c r="B153" s="296"/>
      <c r="C153" s="119" t="s">
        <v>569</v>
      </c>
      <c r="D153" s="120" t="s">
        <v>592</v>
      </c>
      <c r="E153" s="48" t="s">
        <v>168</v>
      </c>
      <c r="F153" s="123" t="s">
        <v>592</v>
      </c>
      <c r="G153" s="123" t="s">
        <v>612</v>
      </c>
      <c r="H153" s="208" t="s">
        <v>230</v>
      </c>
      <c r="I153" s="217"/>
      <c r="J153" s="237"/>
    </row>
    <row r="154" spans="1:10" customFormat="1" ht="30" x14ac:dyDescent="0.25">
      <c r="A154" s="293"/>
      <c r="B154" s="296"/>
      <c r="C154" s="119" t="s">
        <v>569</v>
      </c>
      <c r="D154" s="120" t="s">
        <v>592</v>
      </c>
      <c r="E154" s="48" t="s">
        <v>169</v>
      </c>
      <c r="F154" s="123" t="s">
        <v>592</v>
      </c>
      <c r="G154" s="123" t="s">
        <v>613</v>
      </c>
      <c r="H154" s="208" t="s">
        <v>230</v>
      </c>
      <c r="I154" s="217"/>
      <c r="J154" s="237"/>
    </row>
    <row r="155" spans="1:10" customFormat="1" ht="45" customHeight="1" x14ac:dyDescent="0.25">
      <c r="A155" s="293"/>
      <c r="B155" s="296"/>
      <c r="C155" s="119" t="s">
        <v>569</v>
      </c>
      <c r="D155" s="120" t="s">
        <v>592</v>
      </c>
      <c r="E155" s="48" t="s">
        <v>228</v>
      </c>
      <c r="F155" s="123" t="s">
        <v>592</v>
      </c>
      <c r="G155" s="123" t="s">
        <v>614</v>
      </c>
      <c r="H155" s="208" t="s">
        <v>204</v>
      </c>
      <c r="I155" s="217"/>
      <c r="J155" s="237"/>
    </row>
    <row r="156" spans="1:10" customFormat="1" ht="45" customHeight="1" x14ac:dyDescent="0.25">
      <c r="A156" s="293"/>
      <c r="B156" s="296"/>
      <c r="C156" s="119" t="s">
        <v>569</v>
      </c>
      <c r="D156" s="120" t="s">
        <v>592</v>
      </c>
      <c r="E156" s="48" t="s">
        <v>219</v>
      </c>
      <c r="F156" s="123" t="s">
        <v>592</v>
      </c>
      <c r="G156" s="123" t="s">
        <v>599</v>
      </c>
      <c r="H156" s="208" t="s">
        <v>204</v>
      </c>
      <c r="I156" s="217"/>
      <c r="J156" s="237"/>
    </row>
    <row r="157" spans="1:10" customFormat="1" ht="45" customHeight="1" x14ac:dyDescent="0.25">
      <c r="A157" s="293"/>
      <c r="B157" s="296"/>
      <c r="C157" s="119" t="s">
        <v>569</v>
      </c>
      <c r="D157" s="120" t="s">
        <v>592</v>
      </c>
      <c r="E157" s="48" t="s">
        <v>220</v>
      </c>
      <c r="F157" s="123" t="s">
        <v>592</v>
      </c>
      <c r="G157" s="123" t="s">
        <v>615</v>
      </c>
      <c r="H157" s="208" t="s">
        <v>204</v>
      </c>
      <c r="I157" s="217"/>
      <c r="J157" s="237"/>
    </row>
    <row r="158" spans="1:10" customFormat="1" ht="45" customHeight="1" x14ac:dyDescent="0.25">
      <c r="A158" s="293"/>
      <c r="B158" s="296"/>
      <c r="C158" s="119" t="s">
        <v>569</v>
      </c>
      <c r="D158" s="120" t="s">
        <v>592</v>
      </c>
      <c r="E158" s="48" t="s">
        <v>229</v>
      </c>
      <c r="F158" s="123" t="s">
        <v>592</v>
      </c>
      <c r="G158" s="123" t="s">
        <v>616</v>
      </c>
      <c r="H158" s="208" t="s">
        <v>204</v>
      </c>
      <c r="I158" s="217"/>
      <c r="J158" s="237"/>
    </row>
    <row r="159" spans="1:10" customFormat="1" ht="90" customHeight="1" x14ac:dyDescent="0.25">
      <c r="A159" s="293"/>
      <c r="B159" s="296"/>
      <c r="C159" s="119" t="s">
        <v>569</v>
      </c>
      <c r="D159" s="120" t="s">
        <v>592</v>
      </c>
      <c r="E159" s="48" t="s">
        <v>221</v>
      </c>
      <c r="F159" s="123" t="s">
        <v>592</v>
      </c>
      <c r="G159" s="123" t="s">
        <v>617</v>
      </c>
      <c r="H159" s="208" t="s">
        <v>204</v>
      </c>
      <c r="I159" s="217"/>
      <c r="J159" s="237"/>
    </row>
    <row r="160" spans="1:10" customFormat="1" ht="45" customHeight="1" x14ac:dyDescent="0.25">
      <c r="A160" s="293"/>
      <c r="B160" s="296"/>
      <c r="C160" s="119" t="s">
        <v>569</v>
      </c>
      <c r="D160" s="120" t="s">
        <v>592</v>
      </c>
      <c r="E160" s="48" t="s">
        <v>222</v>
      </c>
      <c r="F160" s="123" t="s">
        <v>592</v>
      </c>
      <c r="G160" s="123" t="s">
        <v>618</v>
      </c>
      <c r="H160" s="208" t="s">
        <v>204</v>
      </c>
      <c r="I160" s="217"/>
      <c r="J160" s="237"/>
    </row>
    <row r="161" spans="1:10" customFormat="1" ht="45" customHeight="1" x14ac:dyDescent="0.25">
      <c r="A161" s="293"/>
      <c r="B161" s="296"/>
      <c r="C161" s="119" t="s">
        <v>569</v>
      </c>
      <c r="D161" s="120" t="s">
        <v>592</v>
      </c>
      <c r="E161" s="48" t="s">
        <v>223</v>
      </c>
      <c r="F161" s="123" t="s">
        <v>592</v>
      </c>
      <c r="G161" s="123" t="s">
        <v>618</v>
      </c>
      <c r="H161" s="208" t="s">
        <v>204</v>
      </c>
      <c r="I161" s="217"/>
      <c r="J161" s="237"/>
    </row>
    <row r="162" spans="1:10" customFormat="1" ht="45" customHeight="1" x14ac:dyDescent="0.25">
      <c r="A162" s="293"/>
      <c r="B162" s="296"/>
      <c r="C162" s="119" t="s">
        <v>569</v>
      </c>
      <c r="D162" s="120" t="s">
        <v>592</v>
      </c>
      <c r="E162" s="48" t="s">
        <v>224</v>
      </c>
      <c r="F162" s="123" t="s">
        <v>592</v>
      </c>
      <c r="G162" s="123" t="s">
        <v>619</v>
      </c>
      <c r="H162" s="208" t="s">
        <v>204</v>
      </c>
      <c r="I162" s="217"/>
      <c r="J162" s="237"/>
    </row>
    <row r="163" spans="1:10" customFormat="1" ht="60" customHeight="1" x14ac:dyDescent="0.25">
      <c r="A163" s="293"/>
      <c r="B163" s="296"/>
      <c r="C163" s="119" t="s">
        <v>569</v>
      </c>
      <c r="D163" s="120" t="s">
        <v>592</v>
      </c>
      <c r="E163" s="135" t="s">
        <v>227</v>
      </c>
      <c r="F163" s="123" t="s">
        <v>592</v>
      </c>
      <c r="G163" s="123" t="s">
        <v>620</v>
      </c>
      <c r="H163" s="208" t="s">
        <v>206</v>
      </c>
      <c r="I163" s="217"/>
      <c r="J163" s="237"/>
    </row>
    <row r="164" spans="1:10" customFormat="1" ht="60" customHeight="1" x14ac:dyDescent="0.25">
      <c r="A164" s="293"/>
      <c r="B164" s="296"/>
      <c r="C164" s="119" t="s">
        <v>569</v>
      </c>
      <c r="D164" s="120" t="s">
        <v>592</v>
      </c>
      <c r="E164" s="135" t="s">
        <v>226</v>
      </c>
      <c r="F164" s="123" t="s">
        <v>592</v>
      </c>
      <c r="G164" s="123" t="s">
        <v>621</v>
      </c>
      <c r="H164" s="208" t="s">
        <v>206</v>
      </c>
      <c r="I164" s="217"/>
      <c r="J164" s="237"/>
    </row>
    <row r="165" spans="1:10" customFormat="1" ht="60" x14ac:dyDescent="0.25">
      <c r="A165" s="293"/>
      <c r="B165" s="296"/>
      <c r="C165" s="119" t="s">
        <v>569</v>
      </c>
      <c r="D165" s="120" t="s">
        <v>592</v>
      </c>
      <c r="E165" s="135" t="s">
        <v>183</v>
      </c>
      <c r="F165" s="123" t="s">
        <v>592</v>
      </c>
      <c r="G165" s="123" t="s">
        <v>601</v>
      </c>
      <c r="H165" s="208" t="s">
        <v>206</v>
      </c>
      <c r="I165" s="217"/>
      <c r="J165" s="237"/>
    </row>
    <row r="166" spans="1:10" customFormat="1" ht="60" x14ac:dyDescent="0.25">
      <c r="A166" s="293"/>
      <c r="B166" s="296"/>
      <c r="C166" s="119" t="s">
        <v>569</v>
      </c>
      <c r="D166" s="120" t="s">
        <v>592</v>
      </c>
      <c r="E166" s="135" t="s">
        <v>184</v>
      </c>
      <c r="F166" s="123" t="s">
        <v>592</v>
      </c>
      <c r="G166" s="123" t="s">
        <v>622</v>
      </c>
      <c r="H166" s="208" t="s">
        <v>206</v>
      </c>
      <c r="I166" s="217"/>
      <c r="J166" s="237"/>
    </row>
    <row r="167" spans="1:10" customFormat="1" ht="45" customHeight="1" x14ac:dyDescent="0.25">
      <c r="A167" s="293"/>
      <c r="B167" s="296"/>
      <c r="C167" s="119" t="s">
        <v>569</v>
      </c>
      <c r="D167" s="120" t="s">
        <v>592</v>
      </c>
      <c r="E167" s="48" t="s">
        <v>215</v>
      </c>
      <c r="F167" s="123" t="s">
        <v>592</v>
      </c>
      <c r="G167" s="123" t="s">
        <v>599</v>
      </c>
      <c r="H167" s="208" t="s">
        <v>209</v>
      </c>
      <c r="I167" s="217"/>
      <c r="J167" s="237"/>
    </row>
    <row r="168" spans="1:10" customFormat="1" ht="45" x14ac:dyDescent="0.25">
      <c r="A168" s="293"/>
      <c r="B168" s="296"/>
      <c r="C168" s="119" t="s">
        <v>569</v>
      </c>
      <c r="D168" s="120" t="s">
        <v>592</v>
      </c>
      <c r="E168" s="48" t="s">
        <v>214</v>
      </c>
      <c r="F168" s="123" t="s">
        <v>592</v>
      </c>
      <c r="G168" s="123" t="s">
        <v>623</v>
      </c>
      <c r="H168" s="208" t="s">
        <v>209</v>
      </c>
      <c r="I168" s="217"/>
      <c r="J168" s="237"/>
    </row>
    <row r="169" spans="1:10" customFormat="1" ht="45" x14ac:dyDescent="0.25">
      <c r="A169" s="293"/>
      <c r="B169" s="296"/>
      <c r="C169" s="119" t="s">
        <v>569</v>
      </c>
      <c r="D169" s="120" t="s">
        <v>592</v>
      </c>
      <c r="E169" s="48" t="s">
        <v>213</v>
      </c>
      <c r="F169" s="123" t="s">
        <v>592</v>
      </c>
      <c r="G169" s="123" t="s">
        <v>601</v>
      </c>
      <c r="H169" s="208" t="s">
        <v>209</v>
      </c>
      <c r="I169" s="217"/>
      <c r="J169" s="237"/>
    </row>
    <row r="170" spans="1:10" customFormat="1" ht="45" x14ac:dyDescent="0.25">
      <c r="A170" s="293"/>
      <c r="B170" s="296"/>
      <c r="C170" s="119" t="s">
        <v>569</v>
      </c>
      <c r="D170" s="120" t="s">
        <v>592</v>
      </c>
      <c r="E170" s="48" t="s">
        <v>212</v>
      </c>
      <c r="F170" s="123" t="s">
        <v>592</v>
      </c>
      <c r="G170" s="123" t="s">
        <v>624</v>
      </c>
      <c r="H170" s="208" t="s">
        <v>209</v>
      </c>
      <c r="I170" s="217"/>
      <c r="J170" s="237"/>
    </row>
    <row r="171" spans="1:10" customFormat="1" ht="30" customHeight="1" x14ac:dyDescent="0.25">
      <c r="A171" s="306"/>
      <c r="B171" s="296"/>
      <c r="C171" s="119" t="s">
        <v>569</v>
      </c>
      <c r="D171" s="120" t="s">
        <v>625</v>
      </c>
      <c r="E171" s="135" t="s">
        <v>626</v>
      </c>
      <c r="F171" s="123" t="s">
        <v>627</v>
      </c>
      <c r="G171" s="123" t="s">
        <v>628</v>
      </c>
      <c r="H171" s="208" t="s">
        <v>36</v>
      </c>
      <c r="I171" s="217"/>
      <c r="J171" s="237"/>
    </row>
    <row r="172" spans="1:10" customFormat="1" ht="90" customHeight="1" x14ac:dyDescent="0.25">
      <c r="A172" s="292" t="s">
        <v>31</v>
      </c>
      <c r="B172" s="296"/>
      <c r="C172" s="119" t="s">
        <v>569</v>
      </c>
      <c r="D172" s="120" t="s">
        <v>625</v>
      </c>
      <c r="E172" s="135" t="s">
        <v>151</v>
      </c>
      <c r="F172" s="123" t="s">
        <v>627</v>
      </c>
      <c r="G172" s="123" t="s">
        <v>629</v>
      </c>
      <c r="H172" s="208" t="s">
        <v>36</v>
      </c>
      <c r="I172" s="217"/>
      <c r="J172" s="237"/>
    </row>
    <row r="173" spans="1:10" customFormat="1" ht="75" customHeight="1" x14ac:dyDescent="0.25">
      <c r="A173" s="293"/>
      <c r="B173" s="296"/>
      <c r="C173" s="119" t="s">
        <v>569</v>
      </c>
      <c r="D173" s="120" t="s">
        <v>625</v>
      </c>
      <c r="E173" s="135" t="s">
        <v>152</v>
      </c>
      <c r="F173" s="123" t="s">
        <v>630</v>
      </c>
      <c r="G173" s="123" t="s">
        <v>631</v>
      </c>
      <c r="H173" s="208" t="s">
        <v>36</v>
      </c>
      <c r="I173" s="217"/>
      <c r="J173" s="237"/>
    </row>
    <row r="174" spans="1:10" customFormat="1" ht="45" customHeight="1" x14ac:dyDescent="0.25">
      <c r="A174" s="293"/>
      <c r="B174" s="296"/>
      <c r="C174" s="119" t="s">
        <v>569</v>
      </c>
      <c r="D174" s="120" t="s">
        <v>625</v>
      </c>
      <c r="E174" s="135" t="s">
        <v>107</v>
      </c>
      <c r="F174" s="123" t="s">
        <v>627</v>
      </c>
      <c r="G174" s="123" t="s">
        <v>632</v>
      </c>
      <c r="H174" s="209" t="s">
        <v>108</v>
      </c>
      <c r="I174" s="217"/>
      <c r="J174" s="237"/>
    </row>
    <row r="175" spans="1:10" customFormat="1" ht="75" customHeight="1" x14ac:dyDescent="0.25">
      <c r="A175" s="293"/>
      <c r="B175" s="296"/>
      <c r="C175" s="119" t="s">
        <v>569</v>
      </c>
      <c r="D175" s="120" t="s">
        <v>625</v>
      </c>
      <c r="E175" s="135" t="s">
        <v>73</v>
      </c>
      <c r="F175" s="123" t="s">
        <v>627</v>
      </c>
      <c r="G175" s="123" t="s">
        <v>633</v>
      </c>
      <c r="H175" s="209" t="s">
        <v>109</v>
      </c>
      <c r="I175" s="217"/>
      <c r="J175" s="237"/>
    </row>
    <row r="176" spans="1:10" customFormat="1" ht="30" customHeight="1" x14ac:dyDescent="0.25">
      <c r="A176" s="293"/>
      <c r="B176" s="296"/>
      <c r="C176" s="119" t="s">
        <v>569</v>
      </c>
      <c r="D176" s="120" t="s">
        <v>625</v>
      </c>
      <c r="E176" s="135" t="s">
        <v>59</v>
      </c>
      <c r="F176" s="123" t="s">
        <v>627</v>
      </c>
      <c r="G176" s="123" t="s">
        <v>628</v>
      </c>
      <c r="H176" s="208" t="s">
        <v>52</v>
      </c>
      <c r="I176" s="217"/>
      <c r="J176" s="237"/>
    </row>
    <row r="177" spans="1:10" customFormat="1" ht="30" customHeight="1" x14ac:dyDescent="0.25">
      <c r="A177" s="293"/>
      <c r="B177" s="296"/>
      <c r="C177" s="119" t="s">
        <v>569</v>
      </c>
      <c r="D177" s="120" t="s">
        <v>625</v>
      </c>
      <c r="E177" s="135" t="s">
        <v>58</v>
      </c>
      <c r="F177" s="123" t="s">
        <v>627</v>
      </c>
      <c r="G177" s="123" t="s">
        <v>634</v>
      </c>
      <c r="H177" s="208" t="s">
        <v>52</v>
      </c>
      <c r="I177" s="217"/>
      <c r="J177" s="237"/>
    </row>
    <row r="178" spans="1:10" customFormat="1" ht="120" customHeight="1" x14ac:dyDescent="0.25">
      <c r="A178" s="293"/>
      <c r="B178" s="296"/>
      <c r="C178" s="119" t="s">
        <v>569</v>
      </c>
      <c r="D178" s="120" t="s">
        <v>625</v>
      </c>
      <c r="E178" s="135" t="s">
        <v>74</v>
      </c>
      <c r="F178" s="123" t="s">
        <v>627</v>
      </c>
      <c r="G178" s="123" t="s">
        <v>635</v>
      </c>
      <c r="H178" s="208" t="s">
        <v>52</v>
      </c>
      <c r="I178" s="217"/>
      <c r="J178" s="237"/>
    </row>
    <row r="179" spans="1:10" customFormat="1" ht="30" customHeight="1" x14ac:dyDescent="0.25">
      <c r="A179" s="293"/>
      <c r="B179" s="296"/>
      <c r="C179" s="119" t="s">
        <v>569</v>
      </c>
      <c r="D179" s="120" t="s">
        <v>625</v>
      </c>
      <c r="E179" s="135" t="s">
        <v>61</v>
      </c>
      <c r="F179" s="123" t="s">
        <v>627</v>
      </c>
      <c r="G179" s="123" t="s">
        <v>635</v>
      </c>
      <c r="H179" s="208" t="s">
        <v>111</v>
      </c>
      <c r="I179" s="217"/>
      <c r="J179" s="237"/>
    </row>
    <row r="180" spans="1:10" customFormat="1" ht="30" customHeight="1" x14ac:dyDescent="0.25">
      <c r="A180" s="293"/>
      <c r="B180" s="296"/>
      <c r="C180" s="119" t="s">
        <v>569</v>
      </c>
      <c r="D180" s="120" t="s">
        <v>625</v>
      </c>
      <c r="E180" s="135" t="s">
        <v>62</v>
      </c>
      <c r="F180" s="123" t="s">
        <v>627</v>
      </c>
      <c r="G180" s="123" t="s">
        <v>636</v>
      </c>
      <c r="H180" s="208" t="s">
        <v>111</v>
      </c>
      <c r="I180" s="217"/>
      <c r="J180" s="237"/>
    </row>
    <row r="181" spans="1:10" customFormat="1" ht="30" x14ac:dyDescent="0.25">
      <c r="A181" s="293"/>
      <c r="B181" s="296"/>
      <c r="C181" s="119" t="s">
        <v>569</v>
      </c>
      <c r="D181" s="120" t="s">
        <v>625</v>
      </c>
      <c r="E181" s="135" t="s">
        <v>63</v>
      </c>
      <c r="F181" s="123" t="s">
        <v>627</v>
      </c>
      <c r="G181" s="123" t="s">
        <v>637</v>
      </c>
      <c r="H181" s="208" t="s">
        <v>111</v>
      </c>
      <c r="I181" s="217"/>
      <c r="J181" s="237"/>
    </row>
    <row r="182" spans="1:10" customFormat="1" ht="30" customHeight="1" x14ac:dyDescent="0.25">
      <c r="A182" s="293"/>
      <c r="B182" s="296"/>
      <c r="C182" s="119" t="s">
        <v>569</v>
      </c>
      <c r="D182" s="120" t="s">
        <v>625</v>
      </c>
      <c r="E182" s="135" t="s">
        <v>64</v>
      </c>
      <c r="F182" s="123" t="s">
        <v>627</v>
      </c>
      <c r="G182" s="123" t="s">
        <v>618</v>
      </c>
      <c r="H182" s="208" t="s">
        <v>111</v>
      </c>
      <c r="I182" s="217"/>
      <c r="J182" s="237"/>
    </row>
    <row r="183" spans="1:10" customFormat="1" ht="30" customHeight="1" x14ac:dyDescent="0.25">
      <c r="A183" s="293"/>
      <c r="B183" s="296"/>
      <c r="C183" s="119" t="s">
        <v>569</v>
      </c>
      <c r="D183" s="120" t="s">
        <v>625</v>
      </c>
      <c r="E183" s="135" t="s">
        <v>65</v>
      </c>
      <c r="F183" s="123" t="s">
        <v>627</v>
      </c>
      <c r="G183" s="123" t="s">
        <v>638</v>
      </c>
      <c r="H183" s="208" t="s">
        <v>111</v>
      </c>
      <c r="I183" s="217"/>
      <c r="J183" s="237"/>
    </row>
    <row r="184" spans="1:10" customFormat="1" ht="30" customHeight="1" x14ac:dyDescent="0.25">
      <c r="A184" s="293"/>
      <c r="B184" s="296"/>
      <c r="C184" s="119" t="s">
        <v>569</v>
      </c>
      <c r="D184" s="120" t="s">
        <v>625</v>
      </c>
      <c r="E184" s="135" t="s">
        <v>37</v>
      </c>
      <c r="F184" s="123" t="s">
        <v>627</v>
      </c>
      <c r="G184" s="123" t="s">
        <v>639</v>
      </c>
      <c r="H184" s="209" t="s">
        <v>53</v>
      </c>
      <c r="I184" s="217"/>
      <c r="J184" s="237"/>
    </row>
    <row r="185" spans="1:10" customFormat="1" ht="45" customHeight="1" x14ac:dyDescent="0.25">
      <c r="A185" s="293"/>
      <c r="B185" s="296"/>
      <c r="C185" s="119" t="s">
        <v>569</v>
      </c>
      <c r="D185" s="120" t="s">
        <v>625</v>
      </c>
      <c r="E185" s="135" t="s">
        <v>67</v>
      </c>
      <c r="F185" s="123" t="s">
        <v>627</v>
      </c>
      <c r="G185" s="123" t="s">
        <v>640</v>
      </c>
      <c r="H185" s="209" t="s">
        <v>54</v>
      </c>
      <c r="I185" s="217"/>
      <c r="J185" s="237"/>
    </row>
    <row r="186" spans="1:10" customFormat="1" ht="30" customHeight="1" x14ac:dyDescent="0.25">
      <c r="A186" s="293"/>
      <c r="B186" s="296"/>
      <c r="C186" s="119" t="s">
        <v>569</v>
      </c>
      <c r="D186" s="120" t="s">
        <v>625</v>
      </c>
      <c r="E186" s="135" t="s">
        <v>68</v>
      </c>
      <c r="F186" s="123" t="s">
        <v>641</v>
      </c>
      <c r="G186" s="123" t="s">
        <v>642</v>
      </c>
      <c r="H186" s="208" t="s">
        <v>113</v>
      </c>
      <c r="I186" s="217"/>
      <c r="J186" s="237"/>
    </row>
    <row r="187" spans="1:10" customFormat="1" ht="45" customHeight="1" x14ac:dyDescent="0.25">
      <c r="A187" s="293"/>
      <c r="B187" s="296"/>
      <c r="C187" s="119" t="s">
        <v>569</v>
      </c>
      <c r="D187" s="120" t="s">
        <v>625</v>
      </c>
      <c r="E187" s="48" t="s">
        <v>70</v>
      </c>
      <c r="F187" s="123" t="s">
        <v>643</v>
      </c>
      <c r="G187" s="123" t="s">
        <v>644</v>
      </c>
      <c r="H187" s="208" t="s">
        <v>113</v>
      </c>
      <c r="I187" s="217"/>
      <c r="J187" s="237"/>
    </row>
    <row r="188" spans="1:10" customFormat="1" ht="30" customHeight="1" x14ac:dyDescent="0.25">
      <c r="A188" s="306"/>
      <c r="B188" s="296"/>
      <c r="C188" s="119" t="s">
        <v>569</v>
      </c>
      <c r="D188" s="120" t="s">
        <v>625</v>
      </c>
      <c r="E188" s="48" t="s">
        <v>71</v>
      </c>
      <c r="F188" s="123" t="s">
        <v>641</v>
      </c>
      <c r="G188" s="123" t="s">
        <v>635</v>
      </c>
      <c r="H188" s="208" t="s">
        <v>113</v>
      </c>
      <c r="I188" s="217"/>
      <c r="J188" s="237"/>
    </row>
    <row r="189" spans="1:10" customFormat="1" ht="60" customHeight="1" x14ac:dyDescent="0.25">
      <c r="A189" s="292" t="s">
        <v>42</v>
      </c>
      <c r="B189" s="296"/>
      <c r="C189" s="119" t="s">
        <v>569</v>
      </c>
      <c r="D189" s="120" t="s">
        <v>645</v>
      </c>
      <c r="E189" s="48" t="s">
        <v>249</v>
      </c>
      <c r="F189" s="123" t="s">
        <v>645</v>
      </c>
      <c r="G189" s="123" t="s">
        <v>646</v>
      </c>
      <c r="H189" s="208" t="s">
        <v>246</v>
      </c>
      <c r="I189" s="217"/>
      <c r="J189" s="237"/>
    </row>
    <row r="190" spans="1:10" customFormat="1" ht="60" customHeight="1" x14ac:dyDescent="0.25">
      <c r="A190" s="293"/>
      <c r="B190" s="296"/>
      <c r="C190" s="119" t="s">
        <v>569</v>
      </c>
      <c r="D190" s="120" t="s">
        <v>645</v>
      </c>
      <c r="E190" s="48" t="s">
        <v>251</v>
      </c>
      <c r="F190" s="123" t="s">
        <v>645</v>
      </c>
      <c r="G190" s="123" t="s">
        <v>647</v>
      </c>
      <c r="H190" s="208" t="s">
        <v>246</v>
      </c>
      <c r="I190" s="217"/>
      <c r="J190" s="237"/>
    </row>
    <row r="191" spans="1:10" customFormat="1" ht="45" customHeight="1" x14ac:dyDescent="0.25">
      <c r="A191" s="293"/>
      <c r="B191" s="296"/>
      <c r="C191" s="119" t="s">
        <v>569</v>
      </c>
      <c r="D191" s="120" t="s">
        <v>645</v>
      </c>
      <c r="E191" s="52" t="s">
        <v>262</v>
      </c>
      <c r="F191" s="123" t="s">
        <v>645</v>
      </c>
      <c r="G191" s="84" t="s">
        <v>648</v>
      </c>
      <c r="H191" s="210" t="s">
        <v>259</v>
      </c>
      <c r="I191" s="213"/>
      <c r="J191" s="231"/>
    </row>
    <row r="192" spans="1:10" customFormat="1" ht="30" customHeight="1" x14ac:dyDescent="0.25">
      <c r="A192" s="293"/>
      <c r="B192" s="296"/>
      <c r="C192" s="119" t="s">
        <v>569</v>
      </c>
      <c r="D192" s="120" t="s">
        <v>645</v>
      </c>
      <c r="E192" s="52" t="s">
        <v>271</v>
      </c>
      <c r="F192" s="123" t="s">
        <v>645</v>
      </c>
      <c r="G192" s="84" t="s">
        <v>649</v>
      </c>
      <c r="H192" s="210" t="s">
        <v>269</v>
      </c>
      <c r="I192" s="218"/>
      <c r="J192" s="238"/>
    </row>
    <row r="193" spans="1:10" customFormat="1" ht="60" x14ac:dyDescent="0.25">
      <c r="A193" s="293"/>
      <c r="B193" s="296"/>
      <c r="C193" s="119" t="s">
        <v>569</v>
      </c>
      <c r="D193" s="120" t="s">
        <v>645</v>
      </c>
      <c r="E193" s="52" t="s">
        <v>275</v>
      </c>
      <c r="F193" s="123" t="s">
        <v>645</v>
      </c>
      <c r="G193" s="84" t="s">
        <v>650</v>
      </c>
      <c r="H193" s="210" t="s">
        <v>273</v>
      </c>
      <c r="I193" s="218"/>
      <c r="J193" s="238"/>
    </row>
    <row r="194" spans="1:10" customFormat="1" ht="30" customHeight="1" x14ac:dyDescent="0.25">
      <c r="A194" s="293"/>
      <c r="B194" s="296"/>
      <c r="C194" s="119" t="s">
        <v>569</v>
      </c>
      <c r="D194" s="120" t="s">
        <v>645</v>
      </c>
      <c r="E194" s="52" t="s">
        <v>267</v>
      </c>
      <c r="F194" s="123" t="s">
        <v>645</v>
      </c>
      <c r="G194" s="84" t="s">
        <v>651</v>
      </c>
      <c r="H194" s="210" t="s">
        <v>264</v>
      </c>
      <c r="I194" s="218"/>
      <c r="J194" s="238"/>
    </row>
    <row r="195" spans="1:10" customFormat="1" ht="30" customHeight="1" x14ac:dyDescent="0.25">
      <c r="A195" s="293"/>
      <c r="B195" s="296"/>
      <c r="C195" s="119" t="s">
        <v>569</v>
      </c>
      <c r="D195" s="120" t="s">
        <v>645</v>
      </c>
      <c r="E195" s="52" t="s">
        <v>277</v>
      </c>
      <c r="F195" s="123" t="s">
        <v>645</v>
      </c>
      <c r="G195" s="84" t="s">
        <v>652</v>
      </c>
      <c r="H195" s="211" t="s">
        <v>280</v>
      </c>
      <c r="I195" s="218"/>
      <c r="J195" s="238"/>
    </row>
    <row r="196" spans="1:10" customFormat="1" ht="45" customHeight="1" x14ac:dyDescent="0.25">
      <c r="A196" s="306"/>
      <c r="B196" s="307"/>
      <c r="C196" s="119" t="s">
        <v>569</v>
      </c>
      <c r="D196" s="83" t="s">
        <v>645</v>
      </c>
      <c r="E196" s="52" t="s">
        <v>51</v>
      </c>
      <c r="F196" s="84" t="s">
        <v>645</v>
      </c>
      <c r="G196" s="84" t="s">
        <v>653</v>
      </c>
      <c r="H196" s="211" t="s">
        <v>50</v>
      </c>
      <c r="I196" s="218"/>
      <c r="J196" s="238"/>
    </row>
    <row r="197" spans="1:10" customFormat="1" ht="45" x14ac:dyDescent="0.25">
      <c r="A197" s="292" t="s">
        <v>654</v>
      </c>
      <c r="B197" s="295" t="s">
        <v>655</v>
      </c>
      <c r="C197" s="117" t="s">
        <v>569</v>
      </c>
      <c r="D197" s="83" t="s">
        <v>656</v>
      </c>
      <c r="E197" s="52" t="s">
        <v>657</v>
      </c>
      <c r="F197" s="84" t="s">
        <v>658</v>
      </c>
      <c r="G197" s="52" t="s">
        <v>659</v>
      </c>
      <c r="H197" s="212" t="s">
        <v>660</v>
      </c>
      <c r="I197" s="218"/>
      <c r="J197" s="238"/>
    </row>
    <row r="198" spans="1:10" customFormat="1" ht="90" customHeight="1" x14ac:dyDescent="0.25">
      <c r="A198" s="293"/>
      <c r="B198" s="296"/>
      <c r="C198" s="117" t="s">
        <v>569</v>
      </c>
      <c r="D198" s="83" t="s">
        <v>656</v>
      </c>
      <c r="E198" s="52" t="s">
        <v>661</v>
      </c>
      <c r="F198" s="84" t="s">
        <v>658</v>
      </c>
      <c r="G198" s="52" t="s">
        <v>661</v>
      </c>
      <c r="H198" s="212">
        <v>45000</v>
      </c>
      <c r="I198" s="218"/>
      <c r="J198" s="238"/>
    </row>
    <row r="199" spans="1:10" customFormat="1" ht="60" customHeight="1" x14ac:dyDescent="0.25">
      <c r="A199" s="293"/>
      <c r="B199" s="296"/>
      <c r="C199" s="117" t="s">
        <v>569</v>
      </c>
      <c r="D199" s="83" t="s">
        <v>656</v>
      </c>
      <c r="E199" s="52" t="s">
        <v>662</v>
      </c>
      <c r="F199" s="84" t="s">
        <v>658</v>
      </c>
      <c r="G199" s="52" t="s">
        <v>662</v>
      </c>
      <c r="H199" s="212">
        <v>8000</v>
      </c>
      <c r="I199" s="218"/>
      <c r="J199" s="238"/>
    </row>
    <row r="200" spans="1:10" customFormat="1" ht="60" customHeight="1" thickBot="1" x14ac:dyDescent="0.3">
      <c r="A200" s="294"/>
      <c r="B200" s="297"/>
      <c r="C200" s="239" t="s">
        <v>569</v>
      </c>
      <c r="D200" s="240" t="s">
        <v>656</v>
      </c>
      <c r="E200" s="241" t="s">
        <v>663</v>
      </c>
      <c r="F200" s="242" t="s">
        <v>658</v>
      </c>
      <c r="G200" s="241" t="s">
        <v>663</v>
      </c>
      <c r="H200" s="243">
        <v>3000</v>
      </c>
      <c r="I200" s="244"/>
      <c r="J200" s="245"/>
    </row>
  </sheetData>
  <mergeCells count="112">
    <mergeCell ref="A5:J5"/>
    <mergeCell ref="A8:J8"/>
    <mergeCell ref="A20:J20"/>
    <mergeCell ref="A21:A22"/>
    <mergeCell ref="B21:B22"/>
    <mergeCell ref="D21:D26"/>
    <mergeCell ref="E24:E25"/>
    <mergeCell ref="F24:F25"/>
    <mergeCell ref="G24:G25"/>
    <mergeCell ref="H24:H25"/>
    <mergeCell ref="I24:I25"/>
    <mergeCell ref="J24:J25"/>
    <mergeCell ref="A6:A7"/>
    <mergeCell ref="B6:B7"/>
    <mergeCell ref="C6:C7"/>
    <mergeCell ref="H6:H7"/>
    <mergeCell ref="I6:J6"/>
    <mergeCell ref="A23:A26"/>
    <mergeCell ref="B23:B26"/>
    <mergeCell ref="A29:J29"/>
    <mergeCell ref="D9:D14"/>
    <mergeCell ref="F44:F46"/>
    <mergeCell ref="G44:G46"/>
    <mergeCell ref="H44:H46"/>
    <mergeCell ref="I44:I46"/>
    <mergeCell ref="A41:A43"/>
    <mergeCell ref="A44:A46"/>
    <mergeCell ref="C41:C42"/>
    <mergeCell ref="D37:D38"/>
    <mergeCell ref="D44:D46"/>
    <mergeCell ref="A2:B2"/>
    <mergeCell ref="A9:A17"/>
    <mergeCell ref="J44:J46"/>
    <mergeCell ref="A31:J31"/>
    <mergeCell ref="D33:D36"/>
    <mergeCell ref="F33:F36"/>
    <mergeCell ref="G33:G36"/>
    <mergeCell ref="H33:H36"/>
    <mergeCell ref="I33:I36"/>
    <mergeCell ref="J33:J36"/>
    <mergeCell ref="G37:G38"/>
    <mergeCell ref="H37:H38"/>
    <mergeCell ref="I37:I38"/>
    <mergeCell ref="J37:J38"/>
    <mergeCell ref="A32:A40"/>
    <mergeCell ref="C2:J2"/>
    <mergeCell ref="A18:J18"/>
    <mergeCell ref="D16:D17"/>
    <mergeCell ref="E16:E17"/>
    <mergeCell ref="F16:F17"/>
    <mergeCell ref="D6:D7"/>
    <mergeCell ref="E6:E7"/>
    <mergeCell ref="F6:F7"/>
    <mergeCell ref="G6:G7"/>
    <mergeCell ref="A47:J47"/>
    <mergeCell ref="A48:A74"/>
    <mergeCell ref="D48:D74"/>
    <mergeCell ref="B48:B50"/>
    <mergeCell ref="C48:C50"/>
    <mergeCell ref="C51:C59"/>
    <mergeCell ref="B51:B59"/>
    <mergeCell ref="B61:B62"/>
    <mergeCell ref="C61:C62"/>
    <mergeCell ref="B63:B64"/>
    <mergeCell ref="C63:C64"/>
    <mergeCell ref="B65:B68"/>
    <mergeCell ref="C65:C68"/>
    <mergeCell ref="B69:B71"/>
    <mergeCell ref="C69:C71"/>
    <mergeCell ref="H101:H102"/>
    <mergeCell ref="H94:H95"/>
    <mergeCell ref="I94:I95"/>
    <mergeCell ref="J94:J95"/>
    <mergeCell ref="E96:E97"/>
    <mergeCell ref="F96:F97"/>
    <mergeCell ref="G96:G97"/>
    <mergeCell ref="H96:H97"/>
    <mergeCell ref="B72:B73"/>
    <mergeCell ref="C72:C73"/>
    <mergeCell ref="A75:J75"/>
    <mergeCell ref="D94:D95"/>
    <mergeCell ref="D96:D97"/>
    <mergeCell ref="D99:D100"/>
    <mergeCell ref="D101:D102"/>
    <mergeCell ref="A94:A102"/>
    <mergeCell ref="E94:E95"/>
    <mergeCell ref="F94:F95"/>
    <mergeCell ref="G94:G95"/>
    <mergeCell ref="A197:A200"/>
    <mergeCell ref="B197:B200"/>
    <mergeCell ref="A111:J111"/>
    <mergeCell ref="A103:J103"/>
    <mergeCell ref="A106:A107"/>
    <mergeCell ref="A93:J93"/>
    <mergeCell ref="A112:A133"/>
    <mergeCell ref="B112:B196"/>
    <mergeCell ref="A134:A171"/>
    <mergeCell ref="A172:A188"/>
    <mergeCell ref="A189:A196"/>
    <mergeCell ref="I101:I102"/>
    <mergeCell ref="J101:J102"/>
    <mergeCell ref="I96:I97"/>
    <mergeCell ref="J96:J97"/>
    <mergeCell ref="I99:I100"/>
    <mergeCell ref="J99:J100"/>
    <mergeCell ref="E99:E100"/>
    <mergeCell ref="F99:F100"/>
    <mergeCell ref="G99:G100"/>
    <mergeCell ref="H99:H100"/>
    <mergeCell ref="E101:E102"/>
    <mergeCell ref="F101:F102"/>
    <mergeCell ref="G101:G10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34"/>
  <sheetViews>
    <sheetView view="pageBreakPreview" zoomScale="70" zoomScaleNormal="70" zoomScaleSheetLayoutView="70" workbookViewId="0">
      <selection activeCell="L25" sqref="L25"/>
    </sheetView>
  </sheetViews>
  <sheetFormatPr baseColWidth="10" defaultRowHeight="15" x14ac:dyDescent="0.25"/>
  <cols>
    <col min="1" max="1" width="49" customWidth="1"/>
    <col min="2" max="2" width="24.140625" customWidth="1"/>
    <col min="3" max="3" width="30.7109375" customWidth="1"/>
    <col min="4" max="4" width="7.5703125" customWidth="1"/>
    <col min="5" max="5" width="7.7109375" customWidth="1"/>
    <col min="6" max="6" width="7.140625" customWidth="1"/>
    <col min="7" max="7" width="10" customWidth="1"/>
    <col min="8" max="11" width="8.140625" customWidth="1"/>
    <col min="12" max="12" width="53.28515625" customWidth="1"/>
    <col min="13" max="13" width="23.28515625" customWidth="1"/>
    <col min="14" max="15" width="15.140625" customWidth="1"/>
    <col min="16" max="16" width="19" customWidth="1"/>
    <col min="17" max="17" width="32.28515625" customWidth="1"/>
    <col min="18" max="18" width="35.7109375" customWidth="1"/>
    <col min="19" max="19" width="23.140625" customWidth="1"/>
    <col min="20" max="20" width="27.85546875" customWidth="1"/>
  </cols>
  <sheetData>
    <row r="1" spans="1:20" ht="15.75" x14ac:dyDescent="0.25">
      <c r="A1" s="1"/>
      <c r="B1" s="5"/>
      <c r="C1" s="3"/>
      <c r="D1" s="3"/>
      <c r="E1" s="3"/>
      <c r="F1" s="3"/>
      <c r="G1" s="3"/>
      <c r="H1" s="3"/>
      <c r="I1" s="3"/>
      <c r="J1" s="3"/>
      <c r="K1" s="3"/>
      <c r="L1" s="3"/>
      <c r="M1" s="3"/>
      <c r="N1" s="2"/>
      <c r="O1" s="2"/>
      <c r="P1" s="4"/>
    </row>
    <row r="2" spans="1:20" ht="40.5" customHeight="1" x14ac:dyDescent="0.25">
      <c r="A2" s="144" t="s">
        <v>26</v>
      </c>
      <c r="B2" s="425" t="s">
        <v>0</v>
      </c>
      <c r="C2" s="425"/>
      <c r="D2" s="425"/>
      <c r="E2" s="425"/>
      <c r="F2" s="425"/>
      <c r="G2" s="425"/>
      <c r="H2" s="425"/>
      <c r="I2" s="425"/>
      <c r="J2" s="425"/>
      <c r="K2" s="425"/>
      <c r="L2" s="425"/>
      <c r="M2" s="425"/>
      <c r="N2" s="425"/>
      <c r="O2" s="425"/>
      <c r="P2" s="425"/>
      <c r="Q2" s="425"/>
      <c r="R2" s="425"/>
      <c r="S2" s="425"/>
      <c r="T2" s="425"/>
    </row>
    <row r="3" spans="1:20" s="8" customFormat="1" ht="18" customHeight="1" x14ac:dyDescent="0.25">
      <c r="A3" s="139"/>
      <c r="B3" s="145"/>
      <c r="C3" s="145"/>
      <c r="D3" s="145"/>
      <c r="E3" s="145"/>
      <c r="F3" s="145"/>
      <c r="G3" s="145"/>
      <c r="H3" s="145"/>
      <c r="I3" s="145"/>
      <c r="J3" s="145"/>
      <c r="K3" s="145"/>
      <c r="L3" s="145"/>
      <c r="M3" s="145"/>
      <c r="N3" s="145"/>
      <c r="O3" s="145"/>
      <c r="P3" s="145"/>
    </row>
    <row r="4" spans="1:20" ht="30" customHeight="1" x14ac:dyDescent="0.25">
      <c r="A4" s="150" t="s">
        <v>1</v>
      </c>
      <c r="B4" s="424" t="s">
        <v>82</v>
      </c>
      <c r="C4" s="424"/>
      <c r="D4" s="424"/>
      <c r="E4" s="424"/>
      <c r="F4" s="424"/>
      <c r="G4" s="424"/>
      <c r="H4" s="424"/>
      <c r="I4" s="424"/>
      <c r="J4" s="424"/>
      <c r="K4" s="424"/>
      <c r="L4" s="424"/>
      <c r="M4" s="424"/>
      <c r="N4" s="424"/>
      <c r="O4" s="424"/>
      <c r="P4" s="424"/>
      <c r="Q4" s="424"/>
      <c r="R4" s="424"/>
      <c r="S4" s="424"/>
      <c r="T4" s="424"/>
    </row>
    <row r="5" spans="1:20" ht="76.5" customHeight="1" x14ac:dyDescent="0.25">
      <c r="A5" s="433" t="s">
        <v>20</v>
      </c>
      <c r="B5" s="433" t="s">
        <v>2</v>
      </c>
      <c r="C5" s="433" t="s">
        <v>3</v>
      </c>
      <c r="D5" s="434" t="s">
        <v>4</v>
      </c>
      <c r="E5" s="455"/>
      <c r="F5" s="455"/>
      <c r="G5" s="456"/>
      <c r="H5" s="432" t="s">
        <v>665</v>
      </c>
      <c r="I5" s="432"/>
      <c r="J5" s="432"/>
      <c r="K5" s="432"/>
      <c r="L5" s="433" t="s">
        <v>5</v>
      </c>
      <c r="M5" s="433" t="s">
        <v>6</v>
      </c>
      <c r="N5" s="433" t="s">
        <v>124</v>
      </c>
      <c r="O5" s="433"/>
      <c r="P5" s="433" t="s">
        <v>8</v>
      </c>
      <c r="Q5" s="432" t="s">
        <v>670</v>
      </c>
      <c r="R5" s="432" t="s">
        <v>667</v>
      </c>
      <c r="S5" s="433" t="s">
        <v>668</v>
      </c>
      <c r="T5" s="433" t="s">
        <v>669</v>
      </c>
    </row>
    <row r="6" spans="1:20" ht="97.5" customHeight="1" x14ac:dyDescent="0.25">
      <c r="A6" s="433"/>
      <c r="B6" s="433"/>
      <c r="C6" s="433"/>
      <c r="D6" s="6" t="s">
        <v>9</v>
      </c>
      <c r="E6" s="6" t="s">
        <v>10</v>
      </c>
      <c r="F6" s="6" t="s">
        <v>11</v>
      </c>
      <c r="G6" s="6" t="s">
        <v>12</v>
      </c>
      <c r="H6" s="141" t="s">
        <v>9</v>
      </c>
      <c r="I6" s="141" t="s">
        <v>10</v>
      </c>
      <c r="J6" s="141" t="s">
        <v>11</v>
      </c>
      <c r="K6" s="141" t="s">
        <v>12</v>
      </c>
      <c r="L6" s="433"/>
      <c r="M6" s="433"/>
      <c r="N6" s="130" t="s">
        <v>13</v>
      </c>
      <c r="O6" s="130" t="s">
        <v>14</v>
      </c>
      <c r="P6" s="433"/>
      <c r="Q6" s="432"/>
      <c r="R6" s="432"/>
      <c r="S6" s="434"/>
      <c r="T6" s="434"/>
    </row>
    <row r="7" spans="1:20" ht="47.25" customHeight="1" x14ac:dyDescent="0.25">
      <c r="A7" s="418" t="s">
        <v>117</v>
      </c>
      <c r="B7" s="439" t="s">
        <v>21</v>
      </c>
      <c r="C7" s="439" t="s">
        <v>162</v>
      </c>
      <c r="D7" s="415">
        <v>0.25</v>
      </c>
      <c r="E7" s="415">
        <v>0.5</v>
      </c>
      <c r="F7" s="415">
        <v>0.75</v>
      </c>
      <c r="G7" s="415">
        <v>1</v>
      </c>
      <c r="H7" s="412"/>
      <c r="I7" s="412"/>
      <c r="J7" s="412"/>
      <c r="K7" s="412"/>
      <c r="L7" s="7" t="s">
        <v>143</v>
      </c>
      <c r="M7" s="64" t="s">
        <v>122</v>
      </c>
      <c r="N7" s="443">
        <v>42736</v>
      </c>
      <c r="O7" s="443">
        <v>43100</v>
      </c>
      <c r="P7" s="438">
        <v>0.05</v>
      </c>
      <c r="Q7" s="435"/>
      <c r="R7" s="435"/>
      <c r="S7" s="438">
        <f>+H7</f>
        <v>0</v>
      </c>
      <c r="T7" s="438">
        <f>+S7*P7</f>
        <v>0</v>
      </c>
    </row>
    <row r="8" spans="1:20" ht="47.25" customHeight="1" x14ac:dyDescent="0.25">
      <c r="A8" s="439"/>
      <c r="B8" s="439"/>
      <c r="C8" s="439"/>
      <c r="D8" s="415"/>
      <c r="E8" s="415"/>
      <c r="F8" s="415"/>
      <c r="G8" s="415"/>
      <c r="H8" s="413"/>
      <c r="I8" s="413"/>
      <c r="J8" s="413"/>
      <c r="K8" s="413"/>
      <c r="L8" s="7" t="s">
        <v>144</v>
      </c>
      <c r="M8" s="64" t="s">
        <v>123</v>
      </c>
      <c r="N8" s="443"/>
      <c r="O8" s="443"/>
      <c r="P8" s="438"/>
      <c r="Q8" s="436"/>
      <c r="R8" s="436"/>
      <c r="S8" s="438"/>
      <c r="T8" s="438"/>
    </row>
    <row r="9" spans="1:20" ht="47.25" customHeight="1" x14ac:dyDescent="0.25">
      <c r="A9" s="439"/>
      <c r="B9" s="439"/>
      <c r="C9" s="439"/>
      <c r="D9" s="415"/>
      <c r="E9" s="415"/>
      <c r="F9" s="415"/>
      <c r="G9" s="415"/>
      <c r="H9" s="413"/>
      <c r="I9" s="413"/>
      <c r="J9" s="413"/>
      <c r="K9" s="413"/>
      <c r="L9" s="7" t="s">
        <v>145</v>
      </c>
      <c r="M9" s="64" t="s">
        <v>120</v>
      </c>
      <c r="N9" s="443"/>
      <c r="O9" s="443"/>
      <c r="P9" s="438"/>
      <c r="Q9" s="436"/>
      <c r="R9" s="436"/>
      <c r="S9" s="438"/>
      <c r="T9" s="438"/>
    </row>
    <row r="10" spans="1:20" ht="47.25" customHeight="1" x14ac:dyDescent="0.25">
      <c r="A10" s="439"/>
      <c r="B10" s="439"/>
      <c r="C10" s="439"/>
      <c r="D10" s="415"/>
      <c r="E10" s="415"/>
      <c r="F10" s="415"/>
      <c r="G10" s="415"/>
      <c r="H10" s="414"/>
      <c r="I10" s="414"/>
      <c r="J10" s="414"/>
      <c r="K10" s="414"/>
      <c r="L10" s="7" t="s">
        <v>285</v>
      </c>
      <c r="M10" s="64" t="s">
        <v>121</v>
      </c>
      <c r="N10" s="443"/>
      <c r="O10" s="443"/>
      <c r="P10" s="438"/>
      <c r="Q10" s="437"/>
      <c r="R10" s="437"/>
      <c r="S10" s="438"/>
      <c r="T10" s="438"/>
    </row>
    <row r="11" spans="1:20" ht="30.75" customHeight="1" x14ac:dyDescent="0.25">
      <c r="A11" s="151" t="s">
        <v>15</v>
      </c>
      <c r="B11" s="424" t="s">
        <v>83</v>
      </c>
      <c r="C11" s="424"/>
      <c r="D11" s="424"/>
      <c r="E11" s="424"/>
      <c r="F11" s="424"/>
      <c r="G11" s="424"/>
      <c r="H11" s="424"/>
      <c r="I11" s="424"/>
      <c r="J11" s="424"/>
      <c r="K11" s="424"/>
      <c r="L11" s="424"/>
      <c r="M11" s="424"/>
      <c r="N11" s="424"/>
      <c r="O11" s="424"/>
      <c r="P11" s="424"/>
      <c r="Q11" s="424"/>
      <c r="R11" s="424"/>
      <c r="S11" s="424"/>
      <c r="T11" s="424"/>
    </row>
    <row r="12" spans="1:20" ht="57" customHeight="1" x14ac:dyDescent="0.25">
      <c r="A12" s="416" t="s">
        <v>125</v>
      </c>
      <c r="B12" s="416" t="s">
        <v>241</v>
      </c>
      <c r="C12" s="416" t="s">
        <v>242</v>
      </c>
      <c r="D12" s="440">
        <v>0.8</v>
      </c>
      <c r="E12" s="440">
        <v>0.9</v>
      </c>
      <c r="F12" s="440">
        <v>0.95</v>
      </c>
      <c r="G12" s="440">
        <v>1</v>
      </c>
      <c r="H12" s="412"/>
      <c r="I12" s="412"/>
      <c r="J12" s="412"/>
      <c r="K12" s="412"/>
      <c r="L12" s="63" t="s">
        <v>118</v>
      </c>
      <c r="M12" s="416" t="s">
        <v>126</v>
      </c>
      <c r="N12" s="428">
        <v>42736</v>
      </c>
      <c r="O12" s="428">
        <v>43100</v>
      </c>
      <c r="P12" s="426">
        <v>0.25</v>
      </c>
      <c r="Q12" s="430"/>
      <c r="R12" s="430"/>
      <c r="S12" s="426">
        <f>+H12</f>
        <v>0</v>
      </c>
      <c r="T12" s="426">
        <f>+S12*P12</f>
        <v>0</v>
      </c>
    </row>
    <row r="13" spans="1:20" ht="57" customHeight="1" x14ac:dyDescent="0.25">
      <c r="A13" s="418"/>
      <c r="B13" s="418"/>
      <c r="C13" s="418"/>
      <c r="D13" s="441"/>
      <c r="E13" s="441"/>
      <c r="F13" s="441"/>
      <c r="G13" s="441"/>
      <c r="H13" s="414"/>
      <c r="I13" s="414"/>
      <c r="J13" s="414"/>
      <c r="K13" s="414"/>
      <c r="L13" s="63" t="s">
        <v>140</v>
      </c>
      <c r="M13" s="418"/>
      <c r="N13" s="429"/>
      <c r="O13" s="429"/>
      <c r="P13" s="427"/>
      <c r="Q13" s="431"/>
      <c r="R13" s="431"/>
      <c r="S13" s="427"/>
      <c r="T13" s="427"/>
    </row>
    <row r="14" spans="1:20" ht="57" customHeight="1" x14ac:dyDescent="0.25">
      <c r="A14" s="452" t="s">
        <v>688</v>
      </c>
      <c r="B14" s="416" t="s">
        <v>244</v>
      </c>
      <c r="C14" s="419" t="s">
        <v>165</v>
      </c>
      <c r="D14" s="440">
        <v>0.9</v>
      </c>
      <c r="E14" s="440">
        <v>0.9</v>
      </c>
      <c r="F14" s="440">
        <v>0.95</v>
      </c>
      <c r="G14" s="440">
        <v>1</v>
      </c>
      <c r="H14" s="412"/>
      <c r="I14" s="412"/>
      <c r="J14" s="412"/>
      <c r="K14" s="412"/>
      <c r="L14" s="58" t="s">
        <v>129</v>
      </c>
      <c r="M14" s="406" t="s">
        <v>23</v>
      </c>
      <c r="N14" s="428">
        <v>42736</v>
      </c>
      <c r="O14" s="428">
        <v>43100</v>
      </c>
      <c r="P14" s="426">
        <v>0.15</v>
      </c>
      <c r="Q14" s="430"/>
      <c r="R14" s="430"/>
      <c r="S14" s="426">
        <f>+H14</f>
        <v>0</v>
      </c>
      <c r="T14" s="426">
        <f>+S14*P14</f>
        <v>0</v>
      </c>
    </row>
    <row r="15" spans="1:20" ht="57" customHeight="1" x14ac:dyDescent="0.25">
      <c r="A15" s="453"/>
      <c r="B15" s="417"/>
      <c r="C15" s="420"/>
      <c r="D15" s="459"/>
      <c r="E15" s="459"/>
      <c r="F15" s="459"/>
      <c r="G15" s="459"/>
      <c r="H15" s="413"/>
      <c r="I15" s="413"/>
      <c r="J15" s="413"/>
      <c r="K15" s="413"/>
      <c r="L15" s="58" t="s">
        <v>128</v>
      </c>
      <c r="M15" s="407"/>
      <c r="N15" s="442"/>
      <c r="O15" s="442"/>
      <c r="P15" s="447"/>
      <c r="Q15" s="457"/>
      <c r="R15" s="457"/>
      <c r="S15" s="447"/>
      <c r="T15" s="447"/>
    </row>
    <row r="16" spans="1:20" ht="57" customHeight="1" x14ac:dyDescent="0.25">
      <c r="A16" s="454"/>
      <c r="B16" s="418"/>
      <c r="C16" s="421"/>
      <c r="D16" s="441"/>
      <c r="E16" s="441"/>
      <c r="F16" s="441"/>
      <c r="G16" s="441"/>
      <c r="H16" s="414"/>
      <c r="I16" s="414"/>
      <c r="J16" s="414"/>
      <c r="K16" s="414"/>
      <c r="L16" s="58" t="s">
        <v>127</v>
      </c>
      <c r="M16" s="408"/>
      <c r="N16" s="429"/>
      <c r="O16" s="429"/>
      <c r="P16" s="427"/>
      <c r="Q16" s="431"/>
      <c r="R16" s="431"/>
      <c r="S16" s="427"/>
      <c r="T16" s="427"/>
    </row>
    <row r="17" spans="1:20" ht="46.5" customHeight="1" x14ac:dyDescent="0.25">
      <c r="A17" s="406" t="s">
        <v>119</v>
      </c>
      <c r="B17" s="416" t="s">
        <v>24</v>
      </c>
      <c r="C17" s="419" t="s">
        <v>164</v>
      </c>
      <c r="D17" s="440">
        <v>0</v>
      </c>
      <c r="E17" s="440">
        <v>0.4</v>
      </c>
      <c r="F17" s="440">
        <v>0.75</v>
      </c>
      <c r="G17" s="440">
        <v>1</v>
      </c>
      <c r="H17" s="412"/>
      <c r="I17" s="412"/>
      <c r="J17" s="412"/>
      <c r="K17" s="412"/>
      <c r="L17" s="58" t="s">
        <v>132</v>
      </c>
      <c r="M17" s="406" t="s">
        <v>133</v>
      </c>
      <c r="N17" s="428">
        <v>42736</v>
      </c>
      <c r="O17" s="428">
        <v>43100</v>
      </c>
      <c r="P17" s="426">
        <v>0.1</v>
      </c>
      <c r="Q17" s="430"/>
      <c r="R17" s="430"/>
      <c r="S17" s="426">
        <f>+H17</f>
        <v>0</v>
      </c>
      <c r="T17" s="426">
        <f>+S17*P17</f>
        <v>0</v>
      </c>
    </row>
    <row r="18" spans="1:20" ht="46.5" customHeight="1" x14ac:dyDescent="0.25">
      <c r="A18" s="407"/>
      <c r="B18" s="417"/>
      <c r="C18" s="420"/>
      <c r="D18" s="459"/>
      <c r="E18" s="459"/>
      <c r="F18" s="459"/>
      <c r="G18" s="459"/>
      <c r="H18" s="413"/>
      <c r="I18" s="413"/>
      <c r="J18" s="413"/>
      <c r="K18" s="413"/>
      <c r="L18" s="58" t="s">
        <v>131</v>
      </c>
      <c r="M18" s="407"/>
      <c r="N18" s="442"/>
      <c r="O18" s="442"/>
      <c r="P18" s="447"/>
      <c r="Q18" s="457"/>
      <c r="R18" s="457"/>
      <c r="S18" s="447"/>
      <c r="T18" s="447"/>
    </row>
    <row r="19" spans="1:20" ht="46.5" customHeight="1" x14ac:dyDescent="0.25">
      <c r="A19" s="408"/>
      <c r="B19" s="418"/>
      <c r="C19" s="421"/>
      <c r="D19" s="441"/>
      <c r="E19" s="441"/>
      <c r="F19" s="441"/>
      <c r="G19" s="441"/>
      <c r="H19" s="414"/>
      <c r="I19" s="414"/>
      <c r="J19" s="414"/>
      <c r="K19" s="414"/>
      <c r="L19" s="58" t="s">
        <v>130</v>
      </c>
      <c r="M19" s="408"/>
      <c r="N19" s="429"/>
      <c r="O19" s="429"/>
      <c r="P19" s="427"/>
      <c r="Q19" s="431"/>
      <c r="R19" s="431"/>
      <c r="S19" s="427"/>
      <c r="T19" s="427"/>
    </row>
    <row r="20" spans="1:20" ht="48" customHeight="1" x14ac:dyDescent="0.25">
      <c r="A20" s="411" t="s">
        <v>689</v>
      </c>
      <c r="B20" s="410" t="s">
        <v>690</v>
      </c>
      <c r="C20" s="423" t="s">
        <v>691</v>
      </c>
      <c r="D20" s="415">
        <v>0.05</v>
      </c>
      <c r="E20" s="415">
        <v>0.5</v>
      </c>
      <c r="F20" s="415">
        <v>0.75</v>
      </c>
      <c r="G20" s="415">
        <v>1</v>
      </c>
      <c r="H20" s="409"/>
      <c r="I20" s="409"/>
      <c r="J20" s="409"/>
      <c r="K20" s="409"/>
      <c r="L20" s="59" t="s">
        <v>146</v>
      </c>
      <c r="M20" s="422" t="s">
        <v>134</v>
      </c>
      <c r="N20" s="443">
        <v>42736</v>
      </c>
      <c r="O20" s="443">
        <v>43100</v>
      </c>
      <c r="P20" s="438">
        <v>0.1</v>
      </c>
      <c r="Q20" s="458"/>
      <c r="R20" s="458"/>
      <c r="S20" s="438">
        <f>+H20</f>
        <v>0</v>
      </c>
      <c r="T20" s="438">
        <f>+S20*P20</f>
        <v>0</v>
      </c>
    </row>
    <row r="21" spans="1:20" ht="48" customHeight="1" x14ac:dyDescent="0.25">
      <c r="A21" s="411"/>
      <c r="B21" s="410"/>
      <c r="C21" s="423"/>
      <c r="D21" s="415"/>
      <c r="E21" s="415"/>
      <c r="F21" s="415"/>
      <c r="G21" s="415"/>
      <c r="H21" s="409"/>
      <c r="I21" s="409"/>
      <c r="J21" s="409"/>
      <c r="K21" s="409"/>
      <c r="L21" s="59" t="s">
        <v>135</v>
      </c>
      <c r="M21" s="422"/>
      <c r="N21" s="443"/>
      <c r="O21" s="443"/>
      <c r="P21" s="438"/>
      <c r="Q21" s="458"/>
      <c r="R21" s="458"/>
      <c r="S21" s="438"/>
      <c r="T21" s="438"/>
    </row>
    <row r="22" spans="1:20" ht="54.75" customHeight="1" x14ac:dyDescent="0.25">
      <c r="A22" s="411"/>
      <c r="B22" s="410"/>
      <c r="C22" s="423"/>
      <c r="D22" s="415"/>
      <c r="E22" s="415"/>
      <c r="F22" s="415"/>
      <c r="G22" s="415"/>
      <c r="H22" s="409"/>
      <c r="I22" s="409"/>
      <c r="J22" s="409"/>
      <c r="K22" s="409"/>
      <c r="L22" s="287" t="s">
        <v>692</v>
      </c>
      <c r="M22" s="422"/>
      <c r="N22" s="443"/>
      <c r="O22" s="443"/>
      <c r="P22" s="438"/>
      <c r="Q22" s="458"/>
      <c r="R22" s="458"/>
      <c r="S22" s="438"/>
      <c r="T22" s="438"/>
    </row>
    <row r="23" spans="1:20" ht="110.25" customHeight="1" x14ac:dyDescent="0.25">
      <c r="A23" s="60" t="s">
        <v>141</v>
      </c>
      <c r="B23" s="260" t="s">
        <v>234</v>
      </c>
      <c r="C23" s="261" t="s">
        <v>163</v>
      </c>
      <c r="D23" s="142">
        <v>0.05</v>
      </c>
      <c r="E23" s="142">
        <v>0.4</v>
      </c>
      <c r="F23" s="142">
        <v>1</v>
      </c>
      <c r="G23" s="142">
        <v>1</v>
      </c>
      <c r="H23" s="143"/>
      <c r="I23" s="143"/>
      <c r="J23" s="143"/>
      <c r="K23" s="143"/>
      <c r="L23" s="58" t="s">
        <v>142</v>
      </c>
      <c r="M23" s="61" t="s">
        <v>234</v>
      </c>
      <c r="N23" s="53">
        <v>42736</v>
      </c>
      <c r="O23" s="53">
        <v>43008</v>
      </c>
      <c r="P23" s="62">
        <v>0.05</v>
      </c>
      <c r="Q23" s="148"/>
      <c r="R23" s="148"/>
      <c r="S23" s="131">
        <f>+H23</f>
        <v>0</v>
      </c>
      <c r="T23" s="131">
        <f>+S23*P23</f>
        <v>0</v>
      </c>
    </row>
    <row r="24" spans="1:20" ht="29.25" customHeight="1" x14ac:dyDescent="0.25">
      <c r="A24" s="151" t="s">
        <v>100</v>
      </c>
      <c r="B24" s="424" t="s">
        <v>90</v>
      </c>
      <c r="C24" s="424"/>
      <c r="D24" s="424"/>
      <c r="E24" s="424"/>
      <c r="F24" s="424"/>
      <c r="G24" s="424"/>
      <c r="H24" s="424"/>
      <c r="I24" s="424"/>
      <c r="J24" s="424"/>
      <c r="K24" s="424"/>
      <c r="L24" s="424"/>
      <c r="M24" s="424"/>
      <c r="N24" s="424"/>
      <c r="O24" s="424"/>
      <c r="P24" s="424"/>
      <c r="Q24" s="424"/>
      <c r="R24" s="424"/>
      <c r="S24" s="424"/>
      <c r="T24" s="424"/>
    </row>
    <row r="25" spans="1:20" s="8" customFormat="1" ht="45" customHeight="1" x14ac:dyDescent="0.25">
      <c r="A25" s="460" t="s">
        <v>693</v>
      </c>
      <c r="B25" s="444" t="s">
        <v>18</v>
      </c>
      <c r="C25" s="418" t="s">
        <v>166</v>
      </c>
      <c r="D25" s="415">
        <v>0.25</v>
      </c>
      <c r="E25" s="415">
        <v>0.5</v>
      </c>
      <c r="F25" s="415">
        <v>0.75</v>
      </c>
      <c r="G25" s="415">
        <v>1</v>
      </c>
      <c r="H25" s="409"/>
      <c r="I25" s="409"/>
      <c r="J25" s="409"/>
      <c r="K25" s="409"/>
      <c r="L25" s="288" t="s">
        <v>694</v>
      </c>
      <c r="M25" s="418" t="s">
        <v>86</v>
      </c>
      <c r="N25" s="442">
        <v>42736</v>
      </c>
      <c r="O25" s="442">
        <v>43100</v>
      </c>
      <c r="P25" s="447">
        <v>0.15</v>
      </c>
      <c r="Q25" s="457"/>
      <c r="R25" s="457"/>
      <c r="S25" s="447">
        <f>+H25</f>
        <v>0</v>
      </c>
      <c r="T25" s="447">
        <f>+S25*P25</f>
        <v>0</v>
      </c>
    </row>
    <row r="26" spans="1:20" s="8" customFormat="1" ht="45" customHeight="1" x14ac:dyDescent="0.25">
      <c r="A26" s="461"/>
      <c r="B26" s="445"/>
      <c r="C26" s="439"/>
      <c r="D26" s="415"/>
      <c r="E26" s="415"/>
      <c r="F26" s="415"/>
      <c r="G26" s="415"/>
      <c r="H26" s="409"/>
      <c r="I26" s="409"/>
      <c r="J26" s="409"/>
      <c r="K26" s="409"/>
      <c r="L26" s="7" t="s">
        <v>147</v>
      </c>
      <c r="M26" s="439"/>
      <c r="N26" s="442"/>
      <c r="O26" s="442"/>
      <c r="P26" s="447"/>
      <c r="Q26" s="457"/>
      <c r="R26" s="457"/>
      <c r="S26" s="447"/>
      <c r="T26" s="447"/>
    </row>
    <row r="27" spans="1:20" s="8" customFormat="1" ht="45" customHeight="1" x14ac:dyDescent="0.25">
      <c r="A27" s="461"/>
      <c r="B27" s="446"/>
      <c r="C27" s="416"/>
      <c r="D27" s="415"/>
      <c r="E27" s="415"/>
      <c r="F27" s="415"/>
      <c r="G27" s="415"/>
      <c r="H27" s="409"/>
      <c r="I27" s="409"/>
      <c r="J27" s="409"/>
      <c r="K27" s="409"/>
      <c r="L27" s="7" t="s">
        <v>139</v>
      </c>
      <c r="M27" s="416"/>
      <c r="N27" s="442"/>
      <c r="O27" s="442"/>
      <c r="P27" s="447"/>
      <c r="Q27" s="457"/>
      <c r="R27" s="457"/>
      <c r="S27" s="447"/>
      <c r="T27" s="447"/>
    </row>
    <row r="28" spans="1:20" s="8" customFormat="1" ht="45" customHeight="1" x14ac:dyDescent="0.25">
      <c r="A28" s="461"/>
      <c r="B28" s="446"/>
      <c r="C28" s="416"/>
      <c r="D28" s="415"/>
      <c r="E28" s="415"/>
      <c r="F28" s="415"/>
      <c r="G28" s="415"/>
      <c r="H28" s="409"/>
      <c r="I28" s="409"/>
      <c r="J28" s="409"/>
      <c r="K28" s="409"/>
      <c r="L28" s="288" t="s">
        <v>695</v>
      </c>
      <c r="M28" s="416"/>
      <c r="N28" s="442"/>
      <c r="O28" s="442" t="s">
        <v>22</v>
      </c>
      <c r="P28" s="447"/>
      <c r="Q28" s="457"/>
      <c r="R28" s="457"/>
      <c r="S28" s="447"/>
      <c r="T28" s="447"/>
    </row>
    <row r="29" spans="1:20" ht="24.75" customHeight="1" x14ac:dyDescent="0.25">
      <c r="A29" s="151" t="s">
        <v>101</v>
      </c>
      <c r="B29" s="424" t="s">
        <v>102</v>
      </c>
      <c r="C29" s="424"/>
      <c r="D29" s="424"/>
      <c r="E29" s="424"/>
      <c r="F29" s="424"/>
      <c r="G29" s="424"/>
      <c r="H29" s="424"/>
      <c r="I29" s="424"/>
      <c r="J29" s="424"/>
      <c r="K29" s="424"/>
      <c r="L29" s="424"/>
      <c r="M29" s="424"/>
      <c r="N29" s="424"/>
      <c r="O29" s="424"/>
      <c r="P29" s="424"/>
      <c r="Q29" s="424"/>
      <c r="R29" s="424"/>
      <c r="S29" s="424"/>
      <c r="T29" s="424"/>
    </row>
    <row r="30" spans="1:20" s="8" customFormat="1" ht="55.5" customHeight="1" x14ac:dyDescent="0.25">
      <c r="A30" s="422" t="s">
        <v>137</v>
      </c>
      <c r="B30" s="448" t="s">
        <v>138</v>
      </c>
      <c r="C30" s="450" t="s">
        <v>166</v>
      </c>
      <c r="D30" s="415">
        <v>0.25</v>
      </c>
      <c r="E30" s="415">
        <v>0.5</v>
      </c>
      <c r="F30" s="415">
        <v>0.75</v>
      </c>
      <c r="G30" s="415">
        <v>1</v>
      </c>
      <c r="H30" s="409"/>
      <c r="I30" s="409"/>
      <c r="J30" s="409"/>
      <c r="K30" s="409"/>
      <c r="L30" s="140" t="s">
        <v>148</v>
      </c>
      <c r="M30" s="418" t="s">
        <v>87</v>
      </c>
      <c r="N30" s="429">
        <v>42736</v>
      </c>
      <c r="O30" s="429">
        <v>43100</v>
      </c>
      <c r="P30" s="447">
        <v>0.15</v>
      </c>
      <c r="Q30" s="457"/>
      <c r="R30" s="457"/>
      <c r="S30" s="447">
        <f>+H30</f>
        <v>0</v>
      </c>
      <c r="T30" s="438">
        <f>+S30*P30</f>
        <v>0</v>
      </c>
    </row>
    <row r="31" spans="1:20" s="8" customFormat="1" ht="42" customHeight="1" x14ac:dyDescent="0.25">
      <c r="A31" s="422"/>
      <c r="B31" s="449"/>
      <c r="C31" s="451"/>
      <c r="D31" s="415"/>
      <c r="E31" s="415"/>
      <c r="F31" s="415"/>
      <c r="G31" s="415"/>
      <c r="H31" s="409"/>
      <c r="I31" s="409"/>
      <c r="J31" s="409"/>
      <c r="K31" s="409"/>
      <c r="L31" s="28" t="s">
        <v>88</v>
      </c>
      <c r="M31" s="445"/>
      <c r="N31" s="443"/>
      <c r="O31" s="443"/>
      <c r="P31" s="447"/>
      <c r="Q31" s="457"/>
      <c r="R31" s="457"/>
      <c r="S31" s="447"/>
      <c r="T31" s="438"/>
    </row>
    <row r="32" spans="1:20" s="8" customFormat="1" ht="42" customHeight="1" x14ac:dyDescent="0.25">
      <c r="A32" s="422"/>
      <c r="B32" s="449"/>
      <c r="C32" s="451"/>
      <c r="D32" s="415"/>
      <c r="E32" s="415"/>
      <c r="F32" s="415"/>
      <c r="G32" s="415"/>
      <c r="H32" s="409"/>
      <c r="I32" s="409"/>
      <c r="J32" s="409"/>
      <c r="K32" s="409"/>
      <c r="L32" s="40" t="s">
        <v>89</v>
      </c>
      <c r="M32" s="445"/>
      <c r="N32" s="443"/>
      <c r="O32" s="443"/>
      <c r="P32" s="427"/>
      <c r="Q32" s="431"/>
      <c r="R32" s="431"/>
      <c r="S32" s="427"/>
      <c r="T32" s="438"/>
    </row>
    <row r="33" spans="1:20" s="8" customFormat="1" ht="39" customHeight="1" thickBot="1" x14ac:dyDescent="0.3">
      <c r="A33" s="29"/>
      <c r="B33" s="29"/>
      <c r="C33" s="29"/>
      <c r="D33" s="29"/>
      <c r="E33" s="29"/>
      <c r="F33" s="29"/>
      <c r="G33" s="29"/>
      <c r="H33" s="29"/>
      <c r="I33" s="29"/>
      <c r="J33" s="29"/>
      <c r="K33" s="29"/>
      <c r="L33" s="31"/>
      <c r="M33" s="32"/>
      <c r="N33" s="33"/>
      <c r="O33" s="33"/>
      <c r="P33" s="34"/>
    </row>
    <row r="34" spans="1:20" ht="31.5" customHeight="1" thickBot="1" x14ac:dyDescent="0.3">
      <c r="Q34" s="462" t="s">
        <v>671</v>
      </c>
      <c r="R34" s="463"/>
      <c r="S34" s="464"/>
      <c r="T34" s="149">
        <f>+T30+T25+T23+T20+T17+T14+T12+T7</f>
        <v>0</v>
      </c>
    </row>
  </sheetData>
  <mergeCells count="151">
    <mergeCell ref="P25:P28"/>
    <mergeCell ref="M25:M28"/>
    <mergeCell ref="I25:I28"/>
    <mergeCell ref="O17:O19"/>
    <mergeCell ref="N17:N19"/>
    <mergeCell ref="M17:M19"/>
    <mergeCell ref="A25:A28"/>
    <mergeCell ref="H25:H28"/>
    <mergeCell ref="P20:P22"/>
    <mergeCell ref="O20:O22"/>
    <mergeCell ref="N20:N22"/>
    <mergeCell ref="Q34:S34"/>
    <mergeCell ref="D25:D28"/>
    <mergeCell ref="E25:E28"/>
    <mergeCell ref="F25:F28"/>
    <mergeCell ref="G25:G28"/>
    <mergeCell ref="D30:D32"/>
    <mergeCell ref="E30:E32"/>
    <mergeCell ref="F30:F32"/>
    <mergeCell ref="G30:G32"/>
    <mergeCell ref="R30:R32"/>
    <mergeCell ref="S30:S32"/>
    <mergeCell ref="Q30:Q32"/>
    <mergeCell ref="I30:I32"/>
    <mergeCell ref="J30:J32"/>
    <mergeCell ref="K30:K32"/>
    <mergeCell ref="O25:O28"/>
    <mergeCell ref="T25:T28"/>
    <mergeCell ref="T30:T32"/>
    <mergeCell ref="B11:T11"/>
    <mergeCell ref="B24:T24"/>
    <mergeCell ref="B29:T29"/>
    <mergeCell ref="D5:G5"/>
    <mergeCell ref="Q25:Q28"/>
    <mergeCell ref="R25:R28"/>
    <mergeCell ref="S25:S28"/>
    <mergeCell ref="Q20:Q22"/>
    <mergeCell ref="R20:R22"/>
    <mergeCell ref="S20:S22"/>
    <mergeCell ref="Q14:Q16"/>
    <mergeCell ref="R14:R16"/>
    <mergeCell ref="S14:S16"/>
    <mergeCell ref="Q17:Q19"/>
    <mergeCell ref="R17:R19"/>
    <mergeCell ref="J25:J28"/>
    <mergeCell ref="K25:K28"/>
    <mergeCell ref="S17:S19"/>
    <mergeCell ref="D14:D16"/>
    <mergeCell ref="E14:E16"/>
    <mergeCell ref="F14:F16"/>
    <mergeCell ref="G14:G16"/>
    <mergeCell ref="A30:A32"/>
    <mergeCell ref="A5:A6"/>
    <mergeCell ref="C5:C6"/>
    <mergeCell ref="N25:N28"/>
    <mergeCell ref="N30:N32"/>
    <mergeCell ref="B25:B28"/>
    <mergeCell ref="C25:C28"/>
    <mergeCell ref="O30:O32"/>
    <mergeCell ref="P30:P32"/>
    <mergeCell ref="B30:B32"/>
    <mergeCell ref="M30:M32"/>
    <mergeCell ref="C30:C32"/>
    <mergeCell ref="H30:H32"/>
    <mergeCell ref="P7:P10"/>
    <mergeCell ref="O7:O10"/>
    <mergeCell ref="N7:N10"/>
    <mergeCell ref="K7:K10"/>
    <mergeCell ref="J7:J10"/>
    <mergeCell ref="I7:I10"/>
    <mergeCell ref="H7:H10"/>
    <mergeCell ref="C7:C10"/>
    <mergeCell ref="P14:P16"/>
    <mergeCell ref="O14:O16"/>
    <mergeCell ref="A14:A16"/>
    <mergeCell ref="A7:A10"/>
    <mergeCell ref="H5:K5"/>
    <mergeCell ref="B5:B6"/>
    <mergeCell ref="L5:L6"/>
    <mergeCell ref="M5:M6"/>
    <mergeCell ref="N5:O5"/>
    <mergeCell ref="A12:A13"/>
    <mergeCell ref="D12:D13"/>
    <mergeCell ref="E12:E13"/>
    <mergeCell ref="F12:F13"/>
    <mergeCell ref="G12:G13"/>
    <mergeCell ref="B2:T2"/>
    <mergeCell ref="D7:D10"/>
    <mergeCell ref="E7:E10"/>
    <mergeCell ref="F7:F10"/>
    <mergeCell ref="G7:G10"/>
    <mergeCell ref="I12:I13"/>
    <mergeCell ref="J12:J13"/>
    <mergeCell ref="K12:K13"/>
    <mergeCell ref="B12:B13"/>
    <mergeCell ref="C12:C13"/>
    <mergeCell ref="P12:P13"/>
    <mergeCell ref="O12:O13"/>
    <mergeCell ref="N12:N13"/>
    <mergeCell ref="M12:M13"/>
    <mergeCell ref="Q12:Q13"/>
    <mergeCell ref="R12:R13"/>
    <mergeCell ref="S12:S13"/>
    <mergeCell ref="Q5:Q6"/>
    <mergeCell ref="R5:R6"/>
    <mergeCell ref="S5:S6"/>
    <mergeCell ref="Q7:Q10"/>
    <mergeCell ref="R7:R10"/>
    <mergeCell ref="S7:S10"/>
    <mergeCell ref="H12:H13"/>
    <mergeCell ref="H14:H16"/>
    <mergeCell ref="C14:C16"/>
    <mergeCell ref="B14:B16"/>
    <mergeCell ref="K14:K16"/>
    <mergeCell ref="J14:J16"/>
    <mergeCell ref="I14:I16"/>
    <mergeCell ref="M20:M22"/>
    <mergeCell ref="C20:C22"/>
    <mergeCell ref="B4:T4"/>
    <mergeCell ref="B7:B10"/>
    <mergeCell ref="P5:P6"/>
    <mergeCell ref="T5:T6"/>
    <mergeCell ref="T7:T10"/>
    <mergeCell ref="T12:T13"/>
    <mergeCell ref="T14:T16"/>
    <mergeCell ref="T17:T19"/>
    <mergeCell ref="T20:T22"/>
    <mergeCell ref="D17:D19"/>
    <mergeCell ref="E17:E19"/>
    <mergeCell ref="F17:F19"/>
    <mergeCell ref="G17:G19"/>
    <mergeCell ref="N14:N16"/>
    <mergeCell ref="M14:M16"/>
    <mergeCell ref="P17:P19"/>
    <mergeCell ref="A17:A19"/>
    <mergeCell ref="K20:K22"/>
    <mergeCell ref="J20:J22"/>
    <mergeCell ref="I20:I22"/>
    <mergeCell ref="H20:H22"/>
    <mergeCell ref="B20:B22"/>
    <mergeCell ref="A20:A22"/>
    <mergeCell ref="H17:H19"/>
    <mergeCell ref="I17:I19"/>
    <mergeCell ref="J17:J19"/>
    <mergeCell ref="K17:K19"/>
    <mergeCell ref="D20:D22"/>
    <mergeCell ref="E20:E22"/>
    <mergeCell ref="F20:F22"/>
    <mergeCell ref="G20:G22"/>
    <mergeCell ref="B17:B19"/>
    <mergeCell ref="C17:C19"/>
  </mergeCells>
  <pageMargins left="0.70866141732283472" right="0.70866141732283472" top="0.74803149606299213" bottom="0.74803149606299213" header="0.31496062992125984" footer="0.31496062992125984"/>
  <pageSetup scale="28" orientation="landscape"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T47"/>
  <sheetViews>
    <sheetView view="pageBreakPreview" zoomScale="60" zoomScaleNormal="60" workbookViewId="0">
      <selection activeCell="A28" sqref="A28:A29"/>
    </sheetView>
  </sheetViews>
  <sheetFormatPr baseColWidth="10" defaultRowHeight="15" x14ac:dyDescent="0.25"/>
  <cols>
    <col min="1" max="1" width="50.5703125" customWidth="1"/>
    <col min="2" max="2" width="32.28515625" style="47" customWidth="1"/>
    <col min="3" max="3" width="30.5703125" customWidth="1"/>
    <col min="4" max="4" width="8.42578125" customWidth="1"/>
    <col min="5" max="6" width="7.7109375" customWidth="1"/>
    <col min="7" max="7" width="7.42578125" customWidth="1"/>
    <col min="8" max="11" width="10" customWidth="1"/>
    <col min="12" max="12" width="34.42578125" customWidth="1"/>
    <col min="13" max="13" width="25.140625" customWidth="1"/>
    <col min="14" max="15" width="13.28515625" customWidth="1"/>
    <col min="16" max="16" width="19.5703125" customWidth="1"/>
    <col min="17" max="17" width="31.85546875" customWidth="1"/>
    <col min="18" max="18" width="35.85546875" customWidth="1"/>
    <col min="19" max="19" width="24.5703125" customWidth="1"/>
    <col min="20" max="20" width="22.7109375" customWidth="1"/>
  </cols>
  <sheetData>
    <row r="2" spans="1:20" ht="45.75" customHeight="1" x14ac:dyDescent="0.25">
      <c r="A2" s="157" t="s">
        <v>26</v>
      </c>
      <c r="B2" s="489" t="s">
        <v>27</v>
      </c>
      <c r="C2" s="489"/>
      <c r="D2" s="489"/>
      <c r="E2" s="489"/>
      <c r="F2" s="489"/>
      <c r="G2" s="489"/>
      <c r="H2" s="489"/>
      <c r="I2" s="489"/>
      <c r="J2" s="489"/>
      <c r="K2" s="489"/>
      <c r="L2" s="489"/>
      <c r="M2" s="489"/>
      <c r="N2" s="489"/>
      <c r="O2" s="489"/>
      <c r="P2" s="489"/>
      <c r="Q2" s="489"/>
      <c r="R2" s="489"/>
      <c r="S2" s="489"/>
      <c r="T2" s="489"/>
    </row>
    <row r="3" spans="1:20" ht="29.25" customHeight="1" x14ac:dyDescent="0.25">
      <c r="A3" s="152" t="s">
        <v>1</v>
      </c>
      <c r="B3" s="490" t="s">
        <v>104</v>
      </c>
      <c r="C3" s="490"/>
      <c r="D3" s="490"/>
      <c r="E3" s="490"/>
      <c r="F3" s="490"/>
      <c r="G3" s="490"/>
      <c r="H3" s="490"/>
      <c r="I3" s="490"/>
      <c r="J3" s="490"/>
      <c r="K3" s="490"/>
      <c r="L3" s="490"/>
      <c r="M3" s="490"/>
      <c r="N3" s="490"/>
      <c r="O3" s="490"/>
      <c r="P3" s="490"/>
      <c r="Q3" s="490"/>
      <c r="R3" s="490"/>
      <c r="S3" s="490"/>
      <c r="T3" s="490"/>
    </row>
    <row r="4" spans="1:20" ht="87" customHeight="1" x14ac:dyDescent="0.25">
      <c r="A4" s="483" t="s">
        <v>20</v>
      </c>
      <c r="B4" s="483" t="s">
        <v>2</v>
      </c>
      <c r="C4" s="483" t="s">
        <v>3</v>
      </c>
      <c r="D4" s="434" t="s">
        <v>4</v>
      </c>
      <c r="E4" s="455"/>
      <c r="F4" s="455"/>
      <c r="G4" s="456"/>
      <c r="H4" s="499" t="s">
        <v>665</v>
      </c>
      <c r="I4" s="499"/>
      <c r="J4" s="499"/>
      <c r="K4" s="499"/>
      <c r="L4" s="483" t="s">
        <v>5</v>
      </c>
      <c r="M4" s="498" t="s">
        <v>6</v>
      </c>
      <c r="N4" s="503" t="s">
        <v>7</v>
      </c>
      <c r="O4" s="504"/>
      <c r="P4" s="483" t="s">
        <v>8</v>
      </c>
      <c r="Q4" s="432" t="s">
        <v>670</v>
      </c>
      <c r="R4" s="432" t="s">
        <v>667</v>
      </c>
      <c r="S4" s="433" t="s">
        <v>668</v>
      </c>
      <c r="T4" s="433" t="s">
        <v>669</v>
      </c>
    </row>
    <row r="5" spans="1:20" ht="91.5" customHeight="1" x14ac:dyDescent="0.25">
      <c r="A5" s="483"/>
      <c r="B5" s="483"/>
      <c r="C5" s="498"/>
      <c r="D5" s="6" t="s">
        <v>9</v>
      </c>
      <c r="E5" s="6" t="s">
        <v>10</v>
      </c>
      <c r="F5" s="6" t="s">
        <v>11</v>
      </c>
      <c r="G5" s="6" t="s">
        <v>12</v>
      </c>
      <c r="H5" s="156" t="s">
        <v>9</v>
      </c>
      <c r="I5" s="156" t="s">
        <v>10</v>
      </c>
      <c r="J5" s="156" t="s">
        <v>11</v>
      </c>
      <c r="K5" s="156" t="s">
        <v>12</v>
      </c>
      <c r="L5" s="498"/>
      <c r="M5" s="500"/>
      <c r="N5" s="9" t="s">
        <v>13</v>
      </c>
      <c r="O5" s="9" t="s">
        <v>14</v>
      </c>
      <c r="P5" s="498"/>
      <c r="Q5" s="432"/>
      <c r="R5" s="432"/>
      <c r="S5" s="434"/>
      <c r="T5" s="433"/>
    </row>
    <row r="6" spans="1:20" ht="36" customHeight="1" x14ac:dyDescent="0.25">
      <c r="A6" s="484" t="s">
        <v>696</v>
      </c>
      <c r="B6" s="469" t="s">
        <v>91</v>
      </c>
      <c r="C6" s="419" t="s">
        <v>159</v>
      </c>
      <c r="D6" s="440">
        <v>0.2</v>
      </c>
      <c r="E6" s="440">
        <v>0.55000000000000004</v>
      </c>
      <c r="F6" s="440">
        <v>0.8</v>
      </c>
      <c r="G6" s="440">
        <v>1</v>
      </c>
      <c r="H6" s="412"/>
      <c r="I6" s="412"/>
      <c r="J6" s="412"/>
      <c r="K6" s="412"/>
      <c r="L6" s="43" t="s">
        <v>171</v>
      </c>
      <c r="M6" s="481" t="s">
        <v>80</v>
      </c>
      <c r="N6" s="475">
        <v>42736</v>
      </c>
      <c r="O6" s="475">
        <v>43100</v>
      </c>
      <c r="P6" s="479">
        <v>0.15</v>
      </c>
      <c r="Q6" s="491"/>
      <c r="R6" s="491"/>
      <c r="S6" s="479">
        <f>+H6</f>
        <v>0</v>
      </c>
      <c r="T6" s="494">
        <f>+S6*P6</f>
        <v>0</v>
      </c>
    </row>
    <row r="7" spans="1:20" ht="84" customHeight="1" x14ac:dyDescent="0.25">
      <c r="A7" s="484"/>
      <c r="B7" s="469"/>
      <c r="C7" s="420"/>
      <c r="D7" s="459"/>
      <c r="E7" s="459"/>
      <c r="F7" s="459"/>
      <c r="G7" s="459"/>
      <c r="H7" s="413"/>
      <c r="I7" s="413"/>
      <c r="J7" s="413"/>
      <c r="K7" s="413"/>
      <c r="L7" s="43" t="s">
        <v>172</v>
      </c>
      <c r="M7" s="481"/>
      <c r="N7" s="476"/>
      <c r="O7" s="476"/>
      <c r="P7" s="478"/>
      <c r="Q7" s="492"/>
      <c r="R7" s="492"/>
      <c r="S7" s="478"/>
      <c r="T7" s="495"/>
    </row>
    <row r="8" spans="1:20" s="10" customFormat="1" ht="73.5" customHeight="1" x14ac:dyDescent="0.25">
      <c r="A8" s="485"/>
      <c r="B8" s="470"/>
      <c r="C8" s="421"/>
      <c r="D8" s="441"/>
      <c r="E8" s="441"/>
      <c r="F8" s="441"/>
      <c r="G8" s="441"/>
      <c r="H8" s="414"/>
      <c r="I8" s="414"/>
      <c r="J8" s="414"/>
      <c r="K8" s="414"/>
      <c r="L8" s="289" t="s">
        <v>697</v>
      </c>
      <c r="M8" s="482"/>
      <c r="N8" s="477"/>
      <c r="O8" s="477"/>
      <c r="P8" s="480"/>
      <c r="Q8" s="493"/>
      <c r="R8" s="493"/>
      <c r="S8" s="480"/>
      <c r="T8" s="496"/>
    </row>
    <row r="9" spans="1:20" ht="30" customHeight="1" x14ac:dyDescent="0.25">
      <c r="A9" s="153" t="s">
        <v>15</v>
      </c>
      <c r="B9" s="490" t="s">
        <v>75</v>
      </c>
      <c r="C9" s="490"/>
      <c r="D9" s="490"/>
      <c r="E9" s="490"/>
      <c r="F9" s="490"/>
      <c r="G9" s="490"/>
      <c r="H9" s="490"/>
      <c r="I9" s="490"/>
      <c r="J9" s="490"/>
      <c r="K9" s="490"/>
      <c r="L9" s="490"/>
      <c r="M9" s="490"/>
      <c r="N9" s="490"/>
      <c r="O9" s="490"/>
      <c r="P9" s="490"/>
      <c r="Q9" s="490"/>
      <c r="R9" s="490"/>
      <c r="S9" s="490"/>
      <c r="T9" s="490"/>
    </row>
    <row r="10" spans="1:20" ht="114" customHeight="1" x14ac:dyDescent="0.25">
      <c r="A10" s="465" t="s">
        <v>173</v>
      </c>
      <c r="B10" s="420" t="s">
        <v>174</v>
      </c>
      <c r="C10" s="420" t="s">
        <v>240</v>
      </c>
      <c r="D10" s="459">
        <v>0.25</v>
      </c>
      <c r="E10" s="459">
        <v>0.5</v>
      </c>
      <c r="F10" s="459">
        <v>0.75</v>
      </c>
      <c r="G10" s="459">
        <v>1</v>
      </c>
      <c r="H10" s="413"/>
      <c r="I10" s="413"/>
      <c r="J10" s="413"/>
      <c r="K10" s="413"/>
      <c r="L10" s="133" t="s">
        <v>180</v>
      </c>
      <c r="M10" s="155" t="s">
        <v>283</v>
      </c>
      <c r="N10" s="476">
        <v>42736</v>
      </c>
      <c r="O10" s="476">
        <v>43100</v>
      </c>
      <c r="P10" s="478">
        <v>0.25</v>
      </c>
      <c r="Q10" s="492"/>
      <c r="R10" s="492"/>
      <c r="S10" s="501">
        <f>+H10</f>
        <v>0</v>
      </c>
      <c r="T10" s="495">
        <f>+P10*AVERAGE(S10:S16)</f>
        <v>0</v>
      </c>
    </row>
    <row r="11" spans="1:20" ht="94.5" customHeight="1" x14ac:dyDescent="0.25">
      <c r="A11" s="466"/>
      <c r="B11" s="420"/>
      <c r="C11" s="420"/>
      <c r="D11" s="459"/>
      <c r="E11" s="459"/>
      <c r="F11" s="459"/>
      <c r="G11" s="459"/>
      <c r="H11" s="413"/>
      <c r="I11" s="413"/>
      <c r="J11" s="413"/>
      <c r="K11" s="413"/>
      <c r="L11" s="43" t="s">
        <v>178</v>
      </c>
      <c r="M11" s="52" t="s">
        <v>284</v>
      </c>
      <c r="N11" s="476"/>
      <c r="O11" s="476"/>
      <c r="P11" s="478"/>
      <c r="Q11" s="492"/>
      <c r="R11" s="492"/>
      <c r="S11" s="501"/>
      <c r="T11" s="495"/>
    </row>
    <row r="12" spans="1:20" ht="88.5" customHeight="1" x14ac:dyDescent="0.25">
      <c r="A12" s="467"/>
      <c r="B12" s="421"/>
      <c r="C12" s="421"/>
      <c r="D12" s="441"/>
      <c r="E12" s="441"/>
      <c r="F12" s="441"/>
      <c r="G12" s="441"/>
      <c r="H12" s="414"/>
      <c r="I12" s="414"/>
      <c r="J12" s="414"/>
      <c r="K12" s="414"/>
      <c r="L12" s="43" t="s">
        <v>179</v>
      </c>
      <c r="M12" s="52" t="s">
        <v>282</v>
      </c>
      <c r="N12" s="477"/>
      <c r="O12" s="477"/>
      <c r="P12" s="478"/>
      <c r="Q12" s="492"/>
      <c r="R12" s="492"/>
      <c r="S12" s="501"/>
      <c r="T12" s="495"/>
    </row>
    <row r="13" spans="1:20" ht="67.5" customHeight="1" x14ac:dyDescent="0.25">
      <c r="A13" s="465" t="s">
        <v>175</v>
      </c>
      <c r="B13" s="468" t="s">
        <v>176</v>
      </c>
      <c r="C13" s="419" t="s">
        <v>185</v>
      </c>
      <c r="D13" s="440">
        <v>0.25</v>
      </c>
      <c r="E13" s="440">
        <v>0.5</v>
      </c>
      <c r="F13" s="440">
        <v>0.75</v>
      </c>
      <c r="G13" s="440">
        <v>1</v>
      </c>
      <c r="H13" s="412"/>
      <c r="I13" s="412"/>
      <c r="J13" s="412"/>
      <c r="K13" s="412"/>
      <c r="L13" s="43" t="s">
        <v>181</v>
      </c>
      <c r="M13" s="465" t="s">
        <v>177</v>
      </c>
      <c r="N13" s="475">
        <v>42736</v>
      </c>
      <c r="O13" s="475">
        <v>43100</v>
      </c>
      <c r="P13" s="478"/>
      <c r="Q13" s="492"/>
      <c r="R13" s="492"/>
      <c r="S13" s="478">
        <f>+H13</f>
        <v>0</v>
      </c>
      <c r="T13" s="495"/>
    </row>
    <row r="14" spans="1:20" ht="44.25" customHeight="1" x14ac:dyDescent="0.25">
      <c r="A14" s="466"/>
      <c r="B14" s="469"/>
      <c r="C14" s="420"/>
      <c r="D14" s="459"/>
      <c r="E14" s="459"/>
      <c r="F14" s="459"/>
      <c r="G14" s="459"/>
      <c r="H14" s="413"/>
      <c r="I14" s="413"/>
      <c r="J14" s="413"/>
      <c r="K14" s="413"/>
      <c r="L14" s="43" t="s">
        <v>182</v>
      </c>
      <c r="M14" s="466"/>
      <c r="N14" s="476"/>
      <c r="O14" s="476"/>
      <c r="P14" s="478"/>
      <c r="Q14" s="492"/>
      <c r="R14" s="492"/>
      <c r="S14" s="478"/>
      <c r="T14" s="495"/>
    </row>
    <row r="15" spans="1:20" ht="30" customHeight="1" x14ac:dyDescent="0.25">
      <c r="A15" s="466"/>
      <c r="B15" s="469"/>
      <c r="C15" s="420"/>
      <c r="D15" s="459"/>
      <c r="E15" s="459"/>
      <c r="F15" s="459"/>
      <c r="G15" s="459"/>
      <c r="H15" s="413"/>
      <c r="I15" s="413"/>
      <c r="J15" s="413"/>
      <c r="K15" s="413"/>
      <c r="L15" s="43" t="s">
        <v>183</v>
      </c>
      <c r="M15" s="466"/>
      <c r="N15" s="476"/>
      <c r="O15" s="476"/>
      <c r="P15" s="478"/>
      <c r="Q15" s="492"/>
      <c r="R15" s="492"/>
      <c r="S15" s="478"/>
      <c r="T15" s="495"/>
    </row>
    <row r="16" spans="1:20" ht="47.25" customHeight="1" x14ac:dyDescent="0.25">
      <c r="A16" s="467"/>
      <c r="B16" s="470"/>
      <c r="C16" s="421"/>
      <c r="D16" s="441"/>
      <c r="E16" s="441"/>
      <c r="F16" s="441"/>
      <c r="G16" s="441"/>
      <c r="H16" s="414"/>
      <c r="I16" s="414"/>
      <c r="J16" s="414"/>
      <c r="K16" s="414"/>
      <c r="L16" s="43" t="s">
        <v>184</v>
      </c>
      <c r="M16" s="467"/>
      <c r="N16" s="477"/>
      <c r="O16" s="477"/>
      <c r="P16" s="421"/>
      <c r="Q16" s="497"/>
      <c r="R16" s="497"/>
      <c r="S16" s="480"/>
      <c r="T16" s="496"/>
    </row>
    <row r="17" spans="1:20" ht="28.5" customHeight="1" x14ac:dyDescent="0.25">
      <c r="A17" s="154" t="s">
        <v>16</v>
      </c>
      <c r="B17" s="490" t="s">
        <v>76</v>
      </c>
      <c r="C17" s="490"/>
      <c r="D17" s="490"/>
      <c r="E17" s="490"/>
      <c r="F17" s="490"/>
      <c r="G17" s="490"/>
      <c r="H17" s="490"/>
      <c r="I17" s="490"/>
      <c r="J17" s="490"/>
      <c r="K17" s="490"/>
      <c r="L17" s="490"/>
      <c r="M17" s="490"/>
      <c r="N17" s="490"/>
      <c r="O17" s="490"/>
      <c r="P17" s="490"/>
      <c r="Q17" s="490"/>
      <c r="R17" s="490"/>
      <c r="S17" s="490"/>
      <c r="T17" s="490"/>
    </row>
    <row r="18" spans="1:20" ht="101.25" customHeight="1" x14ac:dyDescent="0.25">
      <c r="A18" s="28" t="s">
        <v>77</v>
      </c>
      <c r="B18" s="43" t="s">
        <v>92</v>
      </c>
      <c r="C18" s="17" t="s">
        <v>160</v>
      </c>
      <c r="D18" s="142">
        <v>0.25</v>
      </c>
      <c r="E18" s="142">
        <v>0.5</v>
      </c>
      <c r="F18" s="142">
        <v>0.75</v>
      </c>
      <c r="G18" s="142">
        <v>1</v>
      </c>
      <c r="H18" s="143"/>
      <c r="I18" s="143"/>
      <c r="J18" s="143"/>
      <c r="K18" s="143"/>
      <c r="L18" s="28" t="s">
        <v>187</v>
      </c>
      <c r="M18" s="28" t="s">
        <v>281</v>
      </c>
      <c r="N18" s="46">
        <v>42736</v>
      </c>
      <c r="O18" s="46">
        <v>43100</v>
      </c>
      <c r="P18" s="479">
        <v>0.3</v>
      </c>
      <c r="Q18" s="491"/>
      <c r="R18" s="491"/>
      <c r="S18" s="57">
        <f>+H18</f>
        <v>0</v>
      </c>
      <c r="T18" s="479">
        <f>+P18*AVERAGE(S18:S25)</f>
        <v>0</v>
      </c>
    </row>
    <row r="19" spans="1:20" ht="78" customHeight="1" x14ac:dyDescent="0.25">
      <c r="A19" s="28" t="s">
        <v>29</v>
      </c>
      <c r="B19" s="43" t="s">
        <v>188</v>
      </c>
      <c r="C19" s="17" t="s">
        <v>159</v>
      </c>
      <c r="D19" s="142">
        <v>0.25</v>
      </c>
      <c r="E19" s="142">
        <v>0.5</v>
      </c>
      <c r="F19" s="142">
        <v>0.75</v>
      </c>
      <c r="G19" s="142">
        <v>1</v>
      </c>
      <c r="H19" s="143"/>
      <c r="I19" s="143"/>
      <c r="J19" s="143"/>
      <c r="K19" s="143"/>
      <c r="L19" s="28" t="s">
        <v>193</v>
      </c>
      <c r="M19" s="28" t="s">
        <v>194</v>
      </c>
      <c r="N19" s="46">
        <v>42736</v>
      </c>
      <c r="O19" s="46">
        <v>43100</v>
      </c>
      <c r="P19" s="478"/>
      <c r="Q19" s="492"/>
      <c r="R19" s="492"/>
      <c r="S19" s="57">
        <f t="shared" ref="S19:S25" si="0">+H19</f>
        <v>0</v>
      </c>
      <c r="T19" s="478"/>
    </row>
    <row r="20" spans="1:20" ht="80.25" customHeight="1" x14ac:dyDescent="0.25">
      <c r="A20" s="465" t="s">
        <v>78</v>
      </c>
      <c r="B20" s="468" t="s">
        <v>153</v>
      </c>
      <c r="C20" s="468" t="s">
        <v>154</v>
      </c>
      <c r="D20" s="440">
        <v>0.25</v>
      </c>
      <c r="E20" s="440">
        <v>0.75</v>
      </c>
      <c r="F20" s="440">
        <v>1</v>
      </c>
      <c r="G20" s="440">
        <v>1</v>
      </c>
      <c r="H20" s="412"/>
      <c r="I20" s="412"/>
      <c r="J20" s="412"/>
      <c r="K20" s="412"/>
      <c r="L20" s="28" t="s">
        <v>155</v>
      </c>
      <c r="M20" s="465" t="s">
        <v>153</v>
      </c>
      <c r="N20" s="475">
        <v>42736</v>
      </c>
      <c r="O20" s="475">
        <v>43100</v>
      </c>
      <c r="P20" s="478"/>
      <c r="Q20" s="492"/>
      <c r="R20" s="492"/>
      <c r="S20" s="479">
        <f t="shared" si="0"/>
        <v>0</v>
      </c>
      <c r="T20" s="478"/>
    </row>
    <row r="21" spans="1:20" ht="32.25" customHeight="1" x14ac:dyDescent="0.25">
      <c r="A21" s="466"/>
      <c r="B21" s="469"/>
      <c r="C21" s="469"/>
      <c r="D21" s="459"/>
      <c r="E21" s="459"/>
      <c r="F21" s="459"/>
      <c r="G21" s="459"/>
      <c r="H21" s="413"/>
      <c r="I21" s="413"/>
      <c r="J21" s="413"/>
      <c r="K21" s="413"/>
      <c r="L21" s="28" t="s">
        <v>156</v>
      </c>
      <c r="M21" s="466"/>
      <c r="N21" s="476"/>
      <c r="O21" s="476"/>
      <c r="P21" s="478"/>
      <c r="Q21" s="492"/>
      <c r="R21" s="492"/>
      <c r="S21" s="478"/>
      <c r="T21" s="478"/>
    </row>
    <row r="22" spans="1:20" ht="57.75" customHeight="1" x14ac:dyDescent="0.25">
      <c r="A22" s="467"/>
      <c r="B22" s="470"/>
      <c r="C22" s="470"/>
      <c r="D22" s="441"/>
      <c r="E22" s="441"/>
      <c r="F22" s="441"/>
      <c r="G22" s="441"/>
      <c r="H22" s="414"/>
      <c r="I22" s="414"/>
      <c r="J22" s="414"/>
      <c r="K22" s="414"/>
      <c r="L22" s="28" t="s">
        <v>157</v>
      </c>
      <c r="M22" s="467"/>
      <c r="N22" s="477"/>
      <c r="O22" s="477"/>
      <c r="P22" s="478"/>
      <c r="Q22" s="492"/>
      <c r="R22" s="492"/>
      <c r="S22" s="480"/>
      <c r="T22" s="478"/>
    </row>
    <row r="23" spans="1:20" ht="48" customHeight="1" x14ac:dyDescent="0.25">
      <c r="A23" s="28" t="s">
        <v>189</v>
      </c>
      <c r="B23" s="41" t="s">
        <v>190</v>
      </c>
      <c r="C23" s="36" t="s">
        <v>197</v>
      </c>
      <c r="D23" s="161">
        <v>0.25</v>
      </c>
      <c r="E23" s="161">
        <v>0.5</v>
      </c>
      <c r="F23" s="161">
        <v>0.75</v>
      </c>
      <c r="G23" s="161">
        <v>1</v>
      </c>
      <c r="H23" s="146"/>
      <c r="I23" s="146"/>
      <c r="J23" s="146"/>
      <c r="K23" s="146"/>
      <c r="L23" s="28" t="s">
        <v>191</v>
      </c>
      <c r="M23" s="28" t="s">
        <v>200</v>
      </c>
      <c r="N23" s="46">
        <v>42736</v>
      </c>
      <c r="O23" s="46">
        <v>43100</v>
      </c>
      <c r="P23" s="478"/>
      <c r="Q23" s="492"/>
      <c r="R23" s="492"/>
      <c r="S23" s="57">
        <f t="shared" si="0"/>
        <v>0</v>
      </c>
      <c r="T23" s="478"/>
    </row>
    <row r="24" spans="1:20" ht="48" customHeight="1" x14ac:dyDescent="0.25">
      <c r="A24" s="48" t="s">
        <v>199</v>
      </c>
      <c r="B24" s="41" t="s">
        <v>198</v>
      </c>
      <c r="C24" s="36" t="s">
        <v>158</v>
      </c>
      <c r="D24" s="161">
        <v>0.25</v>
      </c>
      <c r="E24" s="161">
        <v>0.5</v>
      </c>
      <c r="F24" s="161">
        <v>0.75</v>
      </c>
      <c r="G24" s="161">
        <v>1</v>
      </c>
      <c r="H24" s="146"/>
      <c r="I24" s="146"/>
      <c r="J24" s="146"/>
      <c r="K24" s="146"/>
      <c r="L24" s="48" t="s">
        <v>231</v>
      </c>
      <c r="M24" s="48" t="s">
        <v>198</v>
      </c>
      <c r="N24" s="46">
        <v>42736</v>
      </c>
      <c r="O24" s="46">
        <v>43100</v>
      </c>
      <c r="P24" s="478"/>
      <c r="Q24" s="492"/>
      <c r="R24" s="492"/>
      <c r="S24" s="57">
        <f t="shared" si="0"/>
        <v>0</v>
      </c>
      <c r="T24" s="478"/>
    </row>
    <row r="25" spans="1:20" ht="48" customHeight="1" x14ac:dyDescent="0.25">
      <c r="A25" s="28" t="s">
        <v>30</v>
      </c>
      <c r="B25" s="41" t="s">
        <v>196</v>
      </c>
      <c r="C25" s="41" t="s">
        <v>161</v>
      </c>
      <c r="D25" s="161">
        <v>0.25</v>
      </c>
      <c r="E25" s="161">
        <v>0.5</v>
      </c>
      <c r="F25" s="161">
        <v>0.75</v>
      </c>
      <c r="G25" s="161">
        <v>1</v>
      </c>
      <c r="H25" s="146"/>
      <c r="I25" s="146"/>
      <c r="J25" s="146"/>
      <c r="K25" s="146"/>
      <c r="L25" s="28" t="s">
        <v>195</v>
      </c>
      <c r="M25" s="28" t="s">
        <v>192</v>
      </c>
      <c r="N25" s="46">
        <v>42736</v>
      </c>
      <c r="O25" s="46">
        <v>43100</v>
      </c>
      <c r="P25" s="480"/>
      <c r="Q25" s="493"/>
      <c r="R25" s="493"/>
      <c r="S25" s="57">
        <f t="shared" si="0"/>
        <v>0</v>
      </c>
      <c r="T25" s="480"/>
    </row>
    <row r="26" spans="1:20" ht="25.5" customHeight="1" x14ac:dyDescent="0.25">
      <c r="A26" s="154" t="s">
        <v>17</v>
      </c>
      <c r="B26" s="502" t="s">
        <v>79</v>
      </c>
      <c r="C26" s="502"/>
      <c r="D26" s="502"/>
      <c r="E26" s="502"/>
      <c r="F26" s="502"/>
      <c r="G26" s="502"/>
      <c r="H26" s="502"/>
      <c r="I26" s="502"/>
      <c r="J26" s="502"/>
      <c r="K26" s="502"/>
      <c r="L26" s="502"/>
      <c r="M26" s="502"/>
      <c r="N26" s="502"/>
      <c r="O26" s="502"/>
      <c r="P26" s="502"/>
      <c r="Q26" s="502"/>
      <c r="R26" s="502"/>
      <c r="S26" s="502"/>
      <c r="T26" s="502"/>
    </row>
    <row r="27" spans="1:20" ht="135.75" customHeight="1" x14ac:dyDescent="0.25">
      <c r="A27" s="43" t="s">
        <v>218</v>
      </c>
      <c r="B27" s="133" t="s">
        <v>201</v>
      </c>
      <c r="C27" s="118" t="s">
        <v>238</v>
      </c>
      <c r="D27" s="162">
        <v>0.25</v>
      </c>
      <c r="E27" s="162">
        <v>0.5</v>
      </c>
      <c r="F27" s="162">
        <v>0.75</v>
      </c>
      <c r="G27" s="162">
        <v>1</v>
      </c>
      <c r="H27" s="147"/>
      <c r="I27" s="147"/>
      <c r="J27" s="147"/>
      <c r="K27" s="147"/>
      <c r="L27" s="134" t="s">
        <v>202</v>
      </c>
      <c r="M27" s="134" t="s">
        <v>203</v>
      </c>
      <c r="N27" s="132">
        <v>42736</v>
      </c>
      <c r="O27" s="132">
        <v>43100</v>
      </c>
      <c r="P27" s="478">
        <v>0.3</v>
      </c>
      <c r="Q27" s="492"/>
      <c r="R27" s="492"/>
      <c r="S27" s="57">
        <f>+H27</f>
        <v>0</v>
      </c>
      <c r="T27" s="478">
        <f>+P27*AVERAGE(S27:S45)</f>
        <v>0</v>
      </c>
    </row>
    <row r="28" spans="1:20" s="45" customFormat="1" ht="41.25" customHeight="1" x14ac:dyDescent="0.25">
      <c r="A28" s="487" t="s">
        <v>698</v>
      </c>
      <c r="B28" s="468" t="s">
        <v>167</v>
      </c>
      <c r="C28" s="468" t="s">
        <v>239</v>
      </c>
      <c r="D28" s="440">
        <v>0.25</v>
      </c>
      <c r="E28" s="440">
        <v>0.5</v>
      </c>
      <c r="F28" s="440">
        <v>0.75</v>
      </c>
      <c r="G28" s="440">
        <v>1</v>
      </c>
      <c r="H28" s="412"/>
      <c r="I28" s="412"/>
      <c r="J28" s="412"/>
      <c r="K28" s="412"/>
      <c r="L28" s="48" t="s">
        <v>168</v>
      </c>
      <c r="M28" s="486" t="s">
        <v>28</v>
      </c>
      <c r="N28" s="475">
        <v>42736</v>
      </c>
      <c r="O28" s="475">
        <v>43100</v>
      </c>
      <c r="P28" s="478"/>
      <c r="Q28" s="492"/>
      <c r="R28" s="492"/>
      <c r="S28" s="479">
        <f>+H28</f>
        <v>0</v>
      </c>
      <c r="T28" s="478"/>
    </row>
    <row r="29" spans="1:20" s="45" customFormat="1" ht="41.25" customHeight="1" x14ac:dyDescent="0.25">
      <c r="A29" s="488"/>
      <c r="B29" s="470"/>
      <c r="C29" s="470"/>
      <c r="D29" s="441"/>
      <c r="E29" s="441"/>
      <c r="F29" s="441"/>
      <c r="G29" s="441"/>
      <c r="H29" s="414"/>
      <c r="I29" s="414"/>
      <c r="J29" s="414"/>
      <c r="K29" s="414"/>
      <c r="L29" s="48" t="s">
        <v>169</v>
      </c>
      <c r="M29" s="482"/>
      <c r="N29" s="477"/>
      <c r="O29" s="477"/>
      <c r="P29" s="478"/>
      <c r="Q29" s="492"/>
      <c r="R29" s="492"/>
      <c r="S29" s="480"/>
      <c r="T29" s="478"/>
    </row>
    <row r="30" spans="1:20" ht="79.5" customHeight="1" x14ac:dyDescent="0.25">
      <c r="A30" s="468" t="s">
        <v>204</v>
      </c>
      <c r="B30" s="468" t="s">
        <v>205</v>
      </c>
      <c r="C30" s="419" t="s">
        <v>225</v>
      </c>
      <c r="D30" s="440">
        <v>0.25</v>
      </c>
      <c r="E30" s="440">
        <v>0.5</v>
      </c>
      <c r="F30" s="440">
        <v>0.75</v>
      </c>
      <c r="G30" s="440">
        <v>1</v>
      </c>
      <c r="H30" s="412"/>
      <c r="I30" s="412"/>
      <c r="J30" s="412"/>
      <c r="K30" s="412"/>
      <c r="L30" s="28" t="s">
        <v>228</v>
      </c>
      <c r="M30" s="465" t="s">
        <v>81</v>
      </c>
      <c r="N30" s="475">
        <v>42736</v>
      </c>
      <c r="O30" s="475">
        <v>43100</v>
      </c>
      <c r="P30" s="478"/>
      <c r="Q30" s="492"/>
      <c r="R30" s="492"/>
      <c r="S30" s="479">
        <f>+H30</f>
        <v>0</v>
      </c>
      <c r="T30" s="478"/>
    </row>
    <row r="31" spans="1:20" ht="70.5" customHeight="1" x14ac:dyDescent="0.25">
      <c r="A31" s="469"/>
      <c r="B31" s="469"/>
      <c r="C31" s="420"/>
      <c r="D31" s="459"/>
      <c r="E31" s="459"/>
      <c r="F31" s="459"/>
      <c r="G31" s="459"/>
      <c r="H31" s="413"/>
      <c r="I31" s="413"/>
      <c r="J31" s="413"/>
      <c r="K31" s="413"/>
      <c r="L31" s="28" t="s">
        <v>219</v>
      </c>
      <c r="M31" s="466"/>
      <c r="N31" s="476"/>
      <c r="O31" s="476"/>
      <c r="P31" s="478"/>
      <c r="Q31" s="492"/>
      <c r="R31" s="492"/>
      <c r="S31" s="478"/>
      <c r="T31" s="478"/>
    </row>
    <row r="32" spans="1:20" ht="89.25" customHeight="1" x14ac:dyDescent="0.25">
      <c r="A32" s="469"/>
      <c r="B32" s="469"/>
      <c r="C32" s="420"/>
      <c r="D32" s="459"/>
      <c r="E32" s="459"/>
      <c r="F32" s="459"/>
      <c r="G32" s="459"/>
      <c r="H32" s="413"/>
      <c r="I32" s="413"/>
      <c r="J32" s="413"/>
      <c r="K32" s="413"/>
      <c r="L32" s="28" t="s">
        <v>220</v>
      </c>
      <c r="M32" s="466"/>
      <c r="N32" s="476"/>
      <c r="O32" s="476"/>
      <c r="P32" s="478"/>
      <c r="Q32" s="492"/>
      <c r="R32" s="492"/>
      <c r="S32" s="478"/>
      <c r="T32" s="478"/>
    </row>
    <row r="33" spans="1:20" ht="48" customHeight="1" x14ac:dyDescent="0.25">
      <c r="A33" s="469"/>
      <c r="B33" s="469"/>
      <c r="C33" s="420"/>
      <c r="D33" s="459"/>
      <c r="E33" s="459"/>
      <c r="F33" s="459"/>
      <c r="G33" s="459"/>
      <c r="H33" s="413"/>
      <c r="I33" s="413"/>
      <c r="J33" s="413"/>
      <c r="K33" s="413"/>
      <c r="L33" s="28" t="s">
        <v>229</v>
      </c>
      <c r="M33" s="466"/>
      <c r="N33" s="476"/>
      <c r="O33" s="476"/>
      <c r="P33" s="478"/>
      <c r="Q33" s="492"/>
      <c r="R33" s="492"/>
      <c r="S33" s="478"/>
      <c r="T33" s="478"/>
    </row>
    <row r="34" spans="1:20" ht="159" customHeight="1" x14ac:dyDescent="0.25">
      <c r="A34" s="469"/>
      <c r="B34" s="469"/>
      <c r="C34" s="420"/>
      <c r="D34" s="459"/>
      <c r="E34" s="459"/>
      <c r="F34" s="459"/>
      <c r="G34" s="459"/>
      <c r="H34" s="413"/>
      <c r="I34" s="413"/>
      <c r="J34" s="413"/>
      <c r="K34" s="413"/>
      <c r="L34" s="28" t="s">
        <v>221</v>
      </c>
      <c r="M34" s="466"/>
      <c r="N34" s="476"/>
      <c r="O34" s="476"/>
      <c r="P34" s="478"/>
      <c r="Q34" s="492"/>
      <c r="R34" s="492"/>
      <c r="S34" s="478"/>
      <c r="T34" s="478"/>
    </row>
    <row r="35" spans="1:20" ht="65.25" customHeight="1" x14ac:dyDescent="0.25">
      <c r="A35" s="469"/>
      <c r="B35" s="469"/>
      <c r="C35" s="420"/>
      <c r="D35" s="459"/>
      <c r="E35" s="459"/>
      <c r="F35" s="459"/>
      <c r="G35" s="459"/>
      <c r="H35" s="413"/>
      <c r="I35" s="413"/>
      <c r="J35" s="413"/>
      <c r="K35" s="413"/>
      <c r="L35" s="28" t="s">
        <v>222</v>
      </c>
      <c r="M35" s="466"/>
      <c r="N35" s="476"/>
      <c r="O35" s="476"/>
      <c r="P35" s="478"/>
      <c r="Q35" s="492"/>
      <c r="R35" s="492"/>
      <c r="S35" s="478"/>
      <c r="T35" s="478"/>
    </row>
    <row r="36" spans="1:20" ht="65.25" customHeight="1" x14ac:dyDescent="0.25">
      <c r="A36" s="469"/>
      <c r="B36" s="469"/>
      <c r="C36" s="420"/>
      <c r="D36" s="459"/>
      <c r="E36" s="459"/>
      <c r="F36" s="459"/>
      <c r="G36" s="459"/>
      <c r="H36" s="413"/>
      <c r="I36" s="413"/>
      <c r="J36" s="413"/>
      <c r="K36" s="413"/>
      <c r="L36" s="28" t="s">
        <v>223</v>
      </c>
      <c r="M36" s="466"/>
      <c r="N36" s="476"/>
      <c r="O36" s="476"/>
      <c r="P36" s="478"/>
      <c r="Q36" s="492"/>
      <c r="R36" s="492"/>
      <c r="S36" s="478"/>
      <c r="T36" s="478"/>
    </row>
    <row r="37" spans="1:20" ht="78.75" customHeight="1" x14ac:dyDescent="0.25">
      <c r="A37" s="470"/>
      <c r="B37" s="470"/>
      <c r="C37" s="421"/>
      <c r="D37" s="441"/>
      <c r="E37" s="441"/>
      <c r="F37" s="441"/>
      <c r="G37" s="441"/>
      <c r="H37" s="414"/>
      <c r="I37" s="414"/>
      <c r="J37" s="414"/>
      <c r="K37" s="414"/>
      <c r="L37" s="28" t="s">
        <v>224</v>
      </c>
      <c r="M37" s="467"/>
      <c r="N37" s="477"/>
      <c r="O37" s="477"/>
      <c r="P37" s="478"/>
      <c r="Q37" s="492"/>
      <c r="R37" s="492"/>
      <c r="S37" s="480"/>
      <c r="T37" s="478"/>
    </row>
    <row r="38" spans="1:20" ht="94.5" customHeight="1" x14ac:dyDescent="0.25">
      <c r="A38" s="486" t="s">
        <v>206</v>
      </c>
      <c r="B38" s="468" t="s">
        <v>207</v>
      </c>
      <c r="C38" s="474" t="s">
        <v>216</v>
      </c>
      <c r="D38" s="440">
        <v>0.25</v>
      </c>
      <c r="E38" s="440">
        <v>0.5</v>
      </c>
      <c r="F38" s="440">
        <v>0.75</v>
      </c>
      <c r="G38" s="440">
        <v>1</v>
      </c>
      <c r="H38" s="412"/>
      <c r="I38" s="412"/>
      <c r="J38" s="412"/>
      <c r="K38" s="412"/>
      <c r="L38" s="43" t="s">
        <v>227</v>
      </c>
      <c r="M38" s="465" t="s">
        <v>208</v>
      </c>
      <c r="N38" s="475">
        <v>42736</v>
      </c>
      <c r="O38" s="475">
        <v>43100</v>
      </c>
      <c r="P38" s="478"/>
      <c r="Q38" s="492"/>
      <c r="R38" s="492"/>
      <c r="S38" s="479">
        <f>+H38</f>
        <v>0</v>
      </c>
      <c r="T38" s="478"/>
    </row>
    <row r="39" spans="1:20" ht="72" customHeight="1" x14ac:dyDescent="0.25">
      <c r="A39" s="481"/>
      <c r="B39" s="469"/>
      <c r="C39" s="381"/>
      <c r="D39" s="459"/>
      <c r="E39" s="459"/>
      <c r="F39" s="459"/>
      <c r="G39" s="459"/>
      <c r="H39" s="413"/>
      <c r="I39" s="413"/>
      <c r="J39" s="413"/>
      <c r="K39" s="413"/>
      <c r="L39" s="43" t="s">
        <v>226</v>
      </c>
      <c r="M39" s="466"/>
      <c r="N39" s="476"/>
      <c r="O39" s="476"/>
      <c r="P39" s="478"/>
      <c r="Q39" s="492"/>
      <c r="R39" s="492"/>
      <c r="S39" s="478"/>
      <c r="T39" s="478"/>
    </row>
    <row r="40" spans="1:20" ht="38.25" customHeight="1" x14ac:dyDescent="0.25">
      <c r="A40" s="481"/>
      <c r="B40" s="469"/>
      <c r="C40" s="381"/>
      <c r="D40" s="459"/>
      <c r="E40" s="459"/>
      <c r="F40" s="459"/>
      <c r="G40" s="459"/>
      <c r="H40" s="413"/>
      <c r="I40" s="413"/>
      <c r="J40" s="413"/>
      <c r="K40" s="413"/>
      <c r="L40" s="43" t="s">
        <v>183</v>
      </c>
      <c r="M40" s="466"/>
      <c r="N40" s="476"/>
      <c r="O40" s="476"/>
      <c r="P40" s="478"/>
      <c r="Q40" s="492"/>
      <c r="R40" s="492"/>
      <c r="S40" s="478"/>
      <c r="T40" s="478"/>
    </row>
    <row r="41" spans="1:20" ht="47.25" customHeight="1" x14ac:dyDescent="0.25">
      <c r="A41" s="482"/>
      <c r="B41" s="470"/>
      <c r="C41" s="382"/>
      <c r="D41" s="441"/>
      <c r="E41" s="441"/>
      <c r="F41" s="441"/>
      <c r="G41" s="441"/>
      <c r="H41" s="414"/>
      <c r="I41" s="414"/>
      <c r="J41" s="414"/>
      <c r="K41" s="414"/>
      <c r="L41" s="43" t="s">
        <v>184</v>
      </c>
      <c r="M41" s="467"/>
      <c r="N41" s="477"/>
      <c r="O41" s="477"/>
      <c r="P41" s="478"/>
      <c r="Q41" s="492"/>
      <c r="R41" s="492"/>
      <c r="S41" s="480"/>
      <c r="T41" s="478"/>
    </row>
    <row r="42" spans="1:20" ht="72" customHeight="1" x14ac:dyDescent="0.25">
      <c r="A42" s="471" t="s">
        <v>209</v>
      </c>
      <c r="B42" s="468" t="s">
        <v>210</v>
      </c>
      <c r="C42" s="474" t="s">
        <v>217</v>
      </c>
      <c r="D42" s="440">
        <v>0.25</v>
      </c>
      <c r="E42" s="440">
        <v>0.5</v>
      </c>
      <c r="F42" s="440">
        <v>0.75</v>
      </c>
      <c r="G42" s="440">
        <v>1</v>
      </c>
      <c r="H42" s="412"/>
      <c r="I42" s="412"/>
      <c r="J42" s="412"/>
      <c r="K42" s="412"/>
      <c r="L42" s="28" t="s">
        <v>215</v>
      </c>
      <c r="M42" s="465" t="s">
        <v>211</v>
      </c>
      <c r="N42" s="475">
        <v>42736</v>
      </c>
      <c r="O42" s="475">
        <v>43100</v>
      </c>
      <c r="P42" s="478"/>
      <c r="Q42" s="492"/>
      <c r="R42" s="492"/>
      <c r="S42" s="479">
        <f>+H42</f>
        <v>0</v>
      </c>
      <c r="T42" s="478"/>
    </row>
    <row r="43" spans="1:20" ht="50.25" customHeight="1" x14ac:dyDescent="0.25">
      <c r="A43" s="472"/>
      <c r="B43" s="469"/>
      <c r="C43" s="381"/>
      <c r="D43" s="459"/>
      <c r="E43" s="459"/>
      <c r="F43" s="459"/>
      <c r="G43" s="459"/>
      <c r="H43" s="413"/>
      <c r="I43" s="413"/>
      <c r="J43" s="413"/>
      <c r="K43" s="413"/>
      <c r="L43" s="28" t="s">
        <v>214</v>
      </c>
      <c r="M43" s="466"/>
      <c r="N43" s="476"/>
      <c r="O43" s="476"/>
      <c r="P43" s="478"/>
      <c r="Q43" s="492"/>
      <c r="R43" s="492"/>
      <c r="S43" s="478"/>
      <c r="T43" s="478"/>
    </row>
    <row r="44" spans="1:20" ht="33" customHeight="1" x14ac:dyDescent="0.25">
      <c r="A44" s="472"/>
      <c r="B44" s="469"/>
      <c r="C44" s="381"/>
      <c r="D44" s="459"/>
      <c r="E44" s="459"/>
      <c r="F44" s="459"/>
      <c r="G44" s="459"/>
      <c r="H44" s="413"/>
      <c r="I44" s="413"/>
      <c r="J44" s="413"/>
      <c r="K44" s="413"/>
      <c r="L44" s="28" t="s">
        <v>213</v>
      </c>
      <c r="M44" s="466"/>
      <c r="N44" s="476"/>
      <c r="O44" s="476"/>
      <c r="P44" s="478"/>
      <c r="Q44" s="492"/>
      <c r="R44" s="492"/>
      <c r="S44" s="478"/>
      <c r="T44" s="478"/>
    </row>
    <row r="45" spans="1:20" ht="33" customHeight="1" x14ac:dyDescent="0.25">
      <c r="A45" s="473"/>
      <c r="B45" s="470"/>
      <c r="C45" s="382"/>
      <c r="D45" s="441"/>
      <c r="E45" s="441"/>
      <c r="F45" s="441"/>
      <c r="G45" s="441"/>
      <c r="H45" s="414"/>
      <c r="I45" s="414"/>
      <c r="J45" s="414"/>
      <c r="K45" s="414"/>
      <c r="L45" s="28" t="s">
        <v>212</v>
      </c>
      <c r="M45" s="467"/>
      <c r="N45" s="477"/>
      <c r="O45" s="477"/>
      <c r="P45" s="480"/>
      <c r="Q45" s="493"/>
      <c r="R45" s="493"/>
      <c r="S45" s="480"/>
      <c r="T45" s="480"/>
    </row>
    <row r="46" spans="1:20" ht="15.75" thickBot="1" x14ac:dyDescent="0.3"/>
    <row r="47" spans="1:20" ht="44.25" customHeight="1" thickBot="1" x14ac:dyDescent="0.3">
      <c r="Q47" s="462" t="s">
        <v>671</v>
      </c>
      <c r="R47" s="463"/>
      <c r="S47" s="464"/>
      <c r="T47" s="149">
        <f>+T27+T18+T10+T6</f>
        <v>0</v>
      </c>
    </row>
  </sheetData>
  <mergeCells count="154">
    <mergeCell ref="Q4:Q5"/>
    <mergeCell ref="R4:R5"/>
    <mergeCell ref="S4:S5"/>
    <mergeCell ref="T4:T5"/>
    <mergeCell ref="D4:G4"/>
    <mergeCell ref="N4:O4"/>
    <mergeCell ref="F28:F29"/>
    <mergeCell ref="G28:G29"/>
    <mergeCell ref="M28:M29"/>
    <mergeCell ref="N28:N29"/>
    <mergeCell ref="O28:O29"/>
    <mergeCell ref="P27:P45"/>
    <mergeCell ref="O42:O45"/>
    <mergeCell ref="N42:N45"/>
    <mergeCell ref="O38:O41"/>
    <mergeCell ref="N38:N41"/>
    <mergeCell ref="M38:M41"/>
    <mergeCell ref="O6:O8"/>
    <mergeCell ref="N6:N8"/>
    <mergeCell ref="Q47:S47"/>
    <mergeCell ref="Q27:Q45"/>
    <mergeCell ref="R27:R45"/>
    <mergeCell ref="T27:T45"/>
    <mergeCell ref="S10:S12"/>
    <mergeCell ref="S13:S16"/>
    <mergeCell ref="S20:S22"/>
    <mergeCell ref="S28:S29"/>
    <mergeCell ref="S30:S37"/>
    <mergeCell ref="S38:S41"/>
    <mergeCell ref="S42:S45"/>
    <mergeCell ref="Q18:Q25"/>
    <mergeCell ref="R18:R25"/>
    <mergeCell ref="T18:T25"/>
    <mergeCell ref="B26:T26"/>
    <mergeCell ref="D42:D45"/>
    <mergeCell ref="E42:E45"/>
    <mergeCell ref="F42:F45"/>
    <mergeCell ref="D20:D22"/>
    <mergeCell ref="E20:E22"/>
    <mergeCell ref="F20:F22"/>
    <mergeCell ref="G20:G22"/>
    <mergeCell ref="D28:D29"/>
    <mergeCell ref="E28:E29"/>
    <mergeCell ref="B2:T2"/>
    <mergeCell ref="B3:T3"/>
    <mergeCell ref="B9:T9"/>
    <mergeCell ref="Q6:Q8"/>
    <mergeCell ref="R6:R8"/>
    <mergeCell ref="S6:S8"/>
    <mergeCell ref="T6:T8"/>
    <mergeCell ref="Q10:Q16"/>
    <mergeCell ref="R10:R16"/>
    <mergeCell ref="T10:T16"/>
    <mergeCell ref="D10:D12"/>
    <mergeCell ref="E10:E12"/>
    <mergeCell ref="F10:F12"/>
    <mergeCell ref="G10:G12"/>
    <mergeCell ref="D13:D16"/>
    <mergeCell ref="E13:E16"/>
    <mergeCell ref="P4:P5"/>
    <mergeCell ref="B4:B5"/>
    <mergeCell ref="C4:C5"/>
    <mergeCell ref="H4:K4"/>
    <mergeCell ref="L4:L5"/>
    <mergeCell ref="M4:M5"/>
    <mergeCell ref="C13:C16"/>
    <mergeCell ref="P6:P8"/>
    <mergeCell ref="A38:A41"/>
    <mergeCell ref="B38:B41"/>
    <mergeCell ref="C38:C41"/>
    <mergeCell ref="K38:K41"/>
    <mergeCell ref="J38:J41"/>
    <mergeCell ref="I38:I41"/>
    <mergeCell ref="H38:H41"/>
    <mergeCell ref="A28:A29"/>
    <mergeCell ref="B28:B29"/>
    <mergeCell ref="C28:C29"/>
    <mergeCell ref="H28:H29"/>
    <mergeCell ref="I28:I29"/>
    <mergeCell ref="I30:I37"/>
    <mergeCell ref="H30:H37"/>
    <mergeCell ref="J28:J29"/>
    <mergeCell ref="A30:A37"/>
    <mergeCell ref="B30:B37"/>
    <mergeCell ref="C30:C37"/>
    <mergeCell ref="E30:E37"/>
    <mergeCell ref="F30:F37"/>
    <mergeCell ref="G30:G37"/>
    <mergeCell ref="D38:D41"/>
    <mergeCell ref="A4:A5"/>
    <mergeCell ref="A6:A8"/>
    <mergeCell ref="A10:A12"/>
    <mergeCell ref="B10:B12"/>
    <mergeCell ref="C10:C12"/>
    <mergeCell ref="K10:K12"/>
    <mergeCell ref="J10:J12"/>
    <mergeCell ref="I10:I12"/>
    <mergeCell ref="H10:H12"/>
    <mergeCell ref="K6:K8"/>
    <mergeCell ref="M6:M8"/>
    <mergeCell ref="B6:B8"/>
    <mergeCell ref="C6:C8"/>
    <mergeCell ref="H6:H8"/>
    <mergeCell ref="I6:I8"/>
    <mergeCell ref="J6:J8"/>
    <mergeCell ref="D6:D8"/>
    <mergeCell ref="E6:E8"/>
    <mergeCell ref="F6:F8"/>
    <mergeCell ref="G6:G8"/>
    <mergeCell ref="F13:F16"/>
    <mergeCell ref="G13:G16"/>
    <mergeCell ref="K28:K29"/>
    <mergeCell ref="N30:N37"/>
    <mergeCell ref="I13:I16"/>
    <mergeCell ref="H13:H16"/>
    <mergeCell ref="P18:P25"/>
    <mergeCell ref="O13:O16"/>
    <mergeCell ref="N13:N16"/>
    <mergeCell ref="M13:M16"/>
    <mergeCell ref="O30:O37"/>
    <mergeCell ref="B17:T17"/>
    <mergeCell ref="K20:K22"/>
    <mergeCell ref="M20:M22"/>
    <mergeCell ref="O20:O22"/>
    <mergeCell ref="N20:N22"/>
    <mergeCell ref="K13:K16"/>
    <mergeCell ref="J13:J16"/>
    <mergeCell ref="P10:P16"/>
    <mergeCell ref="O10:O12"/>
    <mergeCell ref="N10:N12"/>
    <mergeCell ref="A13:A16"/>
    <mergeCell ref="B13:B16"/>
    <mergeCell ref="M42:M45"/>
    <mergeCell ref="A42:A45"/>
    <mergeCell ref="B42:B45"/>
    <mergeCell ref="C42:C45"/>
    <mergeCell ref="H42:H45"/>
    <mergeCell ref="I42:I45"/>
    <mergeCell ref="J42:J45"/>
    <mergeCell ref="K42:K45"/>
    <mergeCell ref="M30:M37"/>
    <mergeCell ref="K30:K37"/>
    <mergeCell ref="J30:J37"/>
    <mergeCell ref="D30:D37"/>
    <mergeCell ref="E38:E41"/>
    <mergeCell ref="F38:F41"/>
    <mergeCell ref="G38:G41"/>
    <mergeCell ref="G42:G45"/>
    <mergeCell ref="A20:A22"/>
    <mergeCell ref="B20:B22"/>
    <mergeCell ref="C20:C22"/>
    <mergeCell ref="H20:H22"/>
    <mergeCell ref="I20:I22"/>
    <mergeCell ref="J20:J22"/>
  </mergeCells>
  <pageMargins left="0.70866141732283472" right="0.70866141732283472" top="0.74803149606299213" bottom="0.74803149606299213" header="0.31496062992125984" footer="0.31496062992125984"/>
  <pageSetup scale="2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35"/>
  <sheetViews>
    <sheetView view="pageBreakPreview" zoomScale="60" zoomScaleNormal="60" workbookViewId="0">
      <selection activeCell="N13" sqref="N13"/>
    </sheetView>
  </sheetViews>
  <sheetFormatPr baseColWidth="10" defaultRowHeight="15" x14ac:dyDescent="0.25"/>
  <cols>
    <col min="1" max="1" width="44.42578125" customWidth="1"/>
    <col min="2" max="2" width="28.85546875" customWidth="1"/>
    <col min="3" max="3" width="20.7109375" customWidth="1"/>
    <col min="4" max="4" width="8.28515625" customWidth="1"/>
    <col min="5" max="5" width="9.85546875" customWidth="1"/>
    <col min="6" max="6" width="10" customWidth="1"/>
    <col min="7" max="7" width="8.42578125" customWidth="1"/>
    <col min="12" max="12" width="42.7109375" customWidth="1"/>
    <col min="13" max="13" width="35" customWidth="1"/>
    <col min="14" max="14" width="18" customWidth="1"/>
    <col min="15" max="15" width="21.140625" customWidth="1"/>
    <col min="16" max="16" width="19.7109375" customWidth="1"/>
    <col min="17" max="17" width="40.42578125" customWidth="1"/>
    <col min="18" max="18" width="37.5703125" customWidth="1"/>
    <col min="19" max="19" width="26.28515625" customWidth="1"/>
    <col min="20" max="20" width="27.42578125" customWidth="1"/>
  </cols>
  <sheetData>
    <row r="1" spans="1:20" ht="15.75" x14ac:dyDescent="0.25">
      <c r="A1" s="11"/>
      <c r="B1" s="16"/>
      <c r="C1" s="13"/>
      <c r="D1" s="13"/>
      <c r="E1" s="13"/>
      <c r="F1" s="13"/>
      <c r="G1" s="13"/>
      <c r="H1" s="13"/>
      <c r="I1" s="13"/>
      <c r="J1" s="13"/>
      <c r="K1" s="13"/>
      <c r="L1" s="13"/>
      <c r="M1" s="13"/>
      <c r="N1" s="12"/>
      <c r="O1" s="12"/>
      <c r="P1" s="14"/>
      <c r="Q1" s="11"/>
    </row>
    <row r="2" spans="1:20" ht="48.75" customHeight="1" x14ac:dyDescent="0.25">
      <c r="A2" s="65" t="s">
        <v>26</v>
      </c>
      <c r="B2" s="521" t="s">
        <v>31</v>
      </c>
      <c r="C2" s="521"/>
      <c r="D2" s="521"/>
      <c r="E2" s="521"/>
      <c r="F2" s="521"/>
      <c r="G2" s="521"/>
      <c r="H2" s="521"/>
      <c r="I2" s="521"/>
      <c r="J2" s="521"/>
      <c r="K2" s="521"/>
      <c r="L2" s="521"/>
      <c r="M2" s="521"/>
      <c r="N2" s="521"/>
      <c r="O2" s="521"/>
      <c r="P2" s="521"/>
      <c r="Q2" s="521"/>
      <c r="R2" s="521"/>
      <c r="S2" s="521"/>
      <c r="T2" s="521"/>
    </row>
    <row r="3" spans="1:20" ht="33" customHeight="1" x14ac:dyDescent="0.25">
      <c r="A3" s="158" t="s">
        <v>1</v>
      </c>
      <c r="B3" s="522" t="s">
        <v>105</v>
      </c>
      <c r="C3" s="522"/>
      <c r="D3" s="522"/>
      <c r="E3" s="522"/>
      <c r="F3" s="522"/>
      <c r="G3" s="522"/>
      <c r="H3" s="522"/>
      <c r="I3" s="522"/>
      <c r="J3" s="522"/>
      <c r="K3" s="522"/>
      <c r="L3" s="522"/>
      <c r="M3" s="522"/>
      <c r="N3" s="522"/>
      <c r="O3" s="522"/>
      <c r="P3" s="522"/>
      <c r="Q3" s="522"/>
      <c r="R3" s="522"/>
      <c r="S3" s="522"/>
      <c r="T3" s="522"/>
    </row>
    <row r="4" spans="1:20" s="8" customFormat="1" ht="82.5" customHeight="1" x14ac:dyDescent="0.25">
      <c r="A4" s="511" t="s">
        <v>20</v>
      </c>
      <c r="B4" s="508" t="s">
        <v>2</v>
      </c>
      <c r="C4" s="510" t="s">
        <v>3</v>
      </c>
      <c r="D4" s="434" t="s">
        <v>4</v>
      </c>
      <c r="E4" s="455"/>
      <c r="F4" s="455"/>
      <c r="G4" s="456"/>
      <c r="H4" s="499" t="s">
        <v>665</v>
      </c>
      <c r="I4" s="499"/>
      <c r="J4" s="499"/>
      <c r="K4" s="499"/>
      <c r="L4" s="510" t="s">
        <v>5</v>
      </c>
      <c r="M4" s="510" t="s">
        <v>6</v>
      </c>
      <c r="N4" s="513" t="s">
        <v>7</v>
      </c>
      <c r="O4" s="514"/>
      <c r="P4" s="508" t="s">
        <v>8</v>
      </c>
      <c r="Q4" s="432" t="s">
        <v>670</v>
      </c>
      <c r="R4" s="432" t="s">
        <v>667</v>
      </c>
      <c r="S4" s="433" t="s">
        <v>668</v>
      </c>
      <c r="T4" s="433" t="s">
        <v>669</v>
      </c>
    </row>
    <row r="5" spans="1:20" s="8" customFormat="1" ht="73.5" customHeight="1" x14ac:dyDescent="0.25">
      <c r="A5" s="512"/>
      <c r="B5" s="509"/>
      <c r="C5" s="508"/>
      <c r="D5" s="15" t="s">
        <v>9</v>
      </c>
      <c r="E5" s="15" t="s">
        <v>10</v>
      </c>
      <c r="F5" s="15" t="s">
        <v>11</v>
      </c>
      <c r="G5" s="15" t="s">
        <v>12</v>
      </c>
      <c r="H5" s="160" t="s">
        <v>9</v>
      </c>
      <c r="I5" s="160" t="s">
        <v>10</v>
      </c>
      <c r="J5" s="160" t="s">
        <v>11</v>
      </c>
      <c r="K5" s="160" t="s">
        <v>12</v>
      </c>
      <c r="L5" s="508"/>
      <c r="M5" s="508"/>
      <c r="N5" s="44" t="s">
        <v>13</v>
      </c>
      <c r="O5" s="44" t="s">
        <v>14</v>
      </c>
      <c r="P5" s="509"/>
      <c r="Q5" s="432"/>
      <c r="R5" s="432"/>
      <c r="S5" s="434"/>
      <c r="T5" s="433"/>
    </row>
    <row r="6" spans="1:20" s="8" customFormat="1" ht="53.25" customHeight="1" x14ac:dyDescent="0.25">
      <c r="A6" s="506" t="s">
        <v>36</v>
      </c>
      <c r="B6" s="507" t="s">
        <v>149</v>
      </c>
      <c r="C6" s="505" t="s">
        <v>33</v>
      </c>
      <c r="D6" s="415">
        <v>0.25</v>
      </c>
      <c r="E6" s="440">
        <v>0.5</v>
      </c>
      <c r="F6" s="440">
        <v>0.75</v>
      </c>
      <c r="G6" s="440">
        <v>1</v>
      </c>
      <c r="H6" s="412"/>
      <c r="I6" s="412"/>
      <c r="J6" s="412"/>
      <c r="K6" s="412"/>
      <c r="L6" s="43" t="s">
        <v>55</v>
      </c>
      <c r="M6" s="43" t="s">
        <v>56</v>
      </c>
      <c r="N6" s="46">
        <v>42736</v>
      </c>
      <c r="O6" s="46">
        <v>42825</v>
      </c>
      <c r="P6" s="479">
        <v>0.3</v>
      </c>
      <c r="Q6" s="491"/>
      <c r="R6" s="491"/>
      <c r="S6" s="519">
        <f>+H6</f>
        <v>0</v>
      </c>
      <c r="T6" s="519">
        <f>+P6*AVERAGE(S6:S10)</f>
        <v>0</v>
      </c>
    </row>
    <row r="7" spans="1:20" s="8" customFormat="1" ht="106.5" customHeight="1" x14ac:dyDescent="0.25">
      <c r="A7" s="506"/>
      <c r="B7" s="507"/>
      <c r="C7" s="505"/>
      <c r="D7" s="415"/>
      <c r="E7" s="441"/>
      <c r="F7" s="441"/>
      <c r="G7" s="441"/>
      <c r="H7" s="414"/>
      <c r="I7" s="414"/>
      <c r="J7" s="414"/>
      <c r="K7" s="414"/>
      <c r="L7" s="43" t="s">
        <v>151</v>
      </c>
      <c r="M7" s="43" t="s">
        <v>38</v>
      </c>
      <c r="N7" s="46">
        <v>42736</v>
      </c>
      <c r="O7" s="46">
        <v>42825</v>
      </c>
      <c r="P7" s="420"/>
      <c r="Q7" s="515"/>
      <c r="R7" s="515"/>
      <c r="S7" s="450"/>
      <c r="T7" s="520"/>
    </row>
    <row r="8" spans="1:20" s="8" customFormat="1" ht="90" x14ac:dyDescent="0.25">
      <c r="A8" s="506"/>
      <c r="B8" s="43" t="s">
        <v>150</v>
      </c>
      <c r="C8" s="42" t="s">
        <v>33</v>
      </c>
      <c r="D8" s="142">
        <v>0.25</v>
      </c>
      <c r="E8" s="142">
        <v>0.5</v>
      </c>
      <c r="F8" s="142">
        <v>1</v>
      </c>
      <c r="G8" s="142">
        <v>1</v>
      </c>
      <c r="H8" s="143"/>
      <c r="I8" s="143"/>
      <c r="J8" s="143"/>
      <c r="K8" s="143"/>
      <c r="L8" s="43" t="s">
        <v>152</v>
      </c>
      <c r="M8" s="43" t="s">
        <v>39</v>
      </c>
      <c r="N8" s="46">
        <v>42736</v>
      </c>
      <c r="O8" s="46">
        <v>43008</v>
      </c>
      <c r="P8" s="420"/>
      <c r="Q8" s="515"/>
      <c r="R8" s="515"/>
      <c r="S8" s="129">
        <f>+H8</f>
        <v>0</v>
      </c>
      <c r="T8" s="520"/>
    </row>
    <row r="9" spans="1:20" s="8" customFormat="1" ht="105.75" customHeight="1" x14ac:dyDescent="0.25">
      <c r="A9" s="28" t="s">
        <v>108</v>
      </c>
      <c r="B9" s="17" t="s">
        <v>232</v>
      </c>
      <c r="C9" s="42" t="s">
        <v>33</v>
      </c>
      <c r="D9" s="142">
        <v>0.25</v>
      </c>
      <c r="E9" s="142">
        <v>0.5</v>
      </c>
      <c r="F9" s="142">
        <v>0.75</v>
      </c>
      <c r="G9" s="142">
        <v>1</v>
      </c>
      <c r="H9" s="143"/>
      <c r="I9" s="143"/>
      <c r="J9" s="143"/>
      <c r="K9" s="143"/>
      <c r="L9" s="43" t="s">
        <v>107</v>
      </c>
      <c r="M9" s="43" t="s">
        <v>235</v>
      </c>
      <c r="N9" s="46">
        <v>42736</v>
      </c>
      <c r="O9" s="46">
        <v>43100</v>
      </c>
      <c r="P9" s="420"/>
      <c r="Q9" s="515"/>
      <c r="R9" s="515"/>
      <c r="S9" s="129">
        <f>+H9</f>
        <v>0</v>
      </c>
      <c r="T9" s="520"/>
    </row>
    <row r="10" spans="1:20" s="8" customFormat="1" ht="98.25" customHeight="1" x14ac:dyDescent="0.25">
      <c r="A10" s="28" t="s">
        <v>109</v>
      </c>
      <c r="B10" s="17" t="s">
        <v>233</v>
      </c>
      <c r="C10" s="42" t="s">
        <v>33</v>
      </c>
      <c r="D10" s="142">
        <v>0.25</v>
      </c>
      <c r="E10" s="142">
        <v>0.5</v>
      </c>
      <c r="F10" s="142">
        <v>0.75</v>
      </c>
      <c r="G10" s="142">
        <v>1</v>
      </c>
      <c r="H10" s="143"/>
      <c r="I10" s="143"/>
      <c r="J10" s="143"/>
      <c r="K10" s="143"/>
      <c r="L10" s="43" t="s">
        <v>73</v>
      </c>
      <c r="M10" s="43" t="s">
        <v>106</v>
      </c>
      <c r="N10" s="46">
        <v>42736</v>
      </c>
      <c r="O10" s="46">
        <v>43100</v>
      </c>
      <c r="P10" s="421"/>
      <c r="Q10" s="497"/>
      <c r="R10" s="497"/>
      <c r="S10" s="129">
        <f>+H10</f>
        <v>0</v>
      </c>
      <c r="T10" s="450"/>
    </row>
    <row r="11" spans="1:20" ht="30" customHeight="1" x14ac:dyDescent="0.25">
      <c r="A11" s="159" t="s">
        <v>15</v>
      </c>
      <c r="B11" s="522" t="s">
        <v>34</v>
      </c>
      <c r="C11" s="522"/>
      <c r="D11" s="522"/>
      <c r="E11" s="522"/>
      <c r="F11" s="522"/>
      <c r="G11" s="522"/>
      <c r="H11" s="522"/>
      <c r="I11" s="522"/>
      <c r="J11" s="522"/>
      <c r="K11" s="522"/>
      <c r="L11" s="522"/>
      <c r="M11" s="522"/>
      <c r="N11" s="522"/>
      <c r="O11" s="522"/>
      <c r="P11" s="522"/>
      <c r="Q11" s="522"/>
      <c r="R11" s="522"/>
      <c r="S11" s="522"/>
      <c r="T11" s="522"/>
    </row>
    <row r="12" spans="1:20" s="8" customFormat="1" ht="60" customHeight="1" x14ac:dyDescent="0.25">
      <c r="A12" s="506" t="s">
        <v>52</v>
      </c>
      <c r="B12" s="507" t="s">
        <v>93</v>
      </c>
      <c r="C12" s="505" t="s">
        <v>33</v>
      </c>
      <c r="D12" s="415">
        <v>0.25</v>
      </c>
      <c r="E12" s="415">
        <v>0.5</v>
      </c>
      <c r="F12" s="415">
        <v>0.75</v>
      </c>
      <c r="G12" s="415">
        <v>1</v>
      </c>
      <c r="H12" s="409"/>
      <c r="I12" s="409"/>
      <c r="J12" s="409"/>
      <c r="K12" s="409"/>
      <c r="L12" s="289" t="s">
        <v>699</v>
      </c>
      <c r="M12" s="43" t="s">
        <v>57</v>
      </c>
      <c r="N12" s="46">
        <v>42736</v>
      </c>
      <c r="O12" s="290">
        <v>42855</v>
      </c>
      <c r="P12" s="479">
        <v>0.2</v>
      </c>
      <c r="Q12" s="491"/>
      <c r="R12" s="491"/>
      <c r="S12" s="479">
        <f>+H12</f>
        <v>0</v>
      </c>
      <c r="T12" s="479">
        <f>+S12*P12</f>
        <v>0</v>
      </c>
    </row>
    <row r="13" spans="1:20" s="8" customFormat="1" ht="65.25" customHeight="1" x14ac:dyDescent="0.25">
      <c r="A13" s="506"/>
      <c r="B13" s="507"/>
      <c r="C13" s="505"/>
      <c r="D13" s="415"/>
      <c r="E13" s="415"/>
      <c r="F13" s="415"/>
      <c r="G13" s="415"/>
      <c r="H13" s="409"/>
      <c r="I13" s="409"/>
      <c r="J13" s="409"/>
      <c r="K13" s="409"/>
      <c r="L13" s="43" t="s">
        <v>58</v>
      </c>
      <c r="M13" s="43" t="s">
        <v>112</v>
      </c>
      <c r="N13" s="46">
        <v>42826</v>
      </c>
      <c r="O13" s="46">
        <v>42853</v>
      </c>
      <c r="P13" s="420"/>
      <c r="Q13" s="515"/>
      <c r="R13" s="515"/>
      <c r="S13" s="420"/>
      <c r="T13" s="420"/>
    </row>
    <row r="14" spans="1:20" s="8" customFormat="1" ht="163.5" customHeight="1" x14ac:dyDescent="0.25">
      <c r="A14" s="506"/>
      <c r="B14" s="507"/>
      <c r="C14" s="505"/>
      <c r="D14" s="415"/>
      <c r="E14" s="415"/>
      <c r="F14" s="415"/>
      <c r="G14" s="415"/>
      <c r="H14" s="409"/>
      <c r="I14" s="409"/>
      <c r="J14" s="409"/>
      <c r="K14" s="409"/>
      <c r="L14" s="43" t="s">
        <v>74</v>
      </c>
      <c r="M14" s="43" t="s">
        <v>40</v>
      </c>
      <c r="N14" s="46">
        <v>42854</v>
      </c>
      <c r="O14" s="46">
        <v>43100</v>
      </c>
      <c r="P14" s="421"/>
      <c r="Q14" s="497"/>
      <c r="R14" s="497"/>
      <c r="S14" s="421"/>
      <c r="T14" s="421"/>
    </row>
    <row r="15" spans="1:20" ht="39.75" customHeight="1" x14ac:dyDescent="0.25">
      <c r="A15" s="159" t="s">
        <v>16</v>
      </c>
      <c r="B15" s="516" t="s">
        <v>35</v>
      </c>
      <c r="C15" s="517"/>
      <c r="D15" s="517"/>
      <c r="E15" s="517"/>
      <c r="F15" s="517"/>
      <c r="G15" s="517"/>
      <c r="H15" s="517"/>
      <c r="I15" s="517"/>
      <c r="J15" s="517"/>
      <c r="K15" s="517"/>
      <c r="L15" s="517"/>
      <c r="M15" s="517"/>
      <c r="N15" s="517"/>
      <c r="O15" s="517"/>
      <c r="P15" s="517"/>
      <c r="Q15" s="517"/>
      <c r="R15" s="517"/>
      <c r="S15" s="517"/>
      <c r="T15" s="518"/>
    </row>
    <row r="16" spans="1:20" s="8" customFormat="1" ht="57" customHeight="1" x14ac:dyDescent="0.25">
      <c r="A16" s="506" t="s">
        <v>111</v>
      </c>
      <c r="B16" s="507" t="s">
        <v>94</v>
      </c>
      <c r="C16" s="505" t="s">
        <v>236</v>
      </c>
      <c r="D16" s="415">
        <v>0.45</v>
      </c>
      <c r="E16" s="415">
        <v>0.6</v>
      </c>
      <c r="F16" s="415">
        <v>0.75</v>
      </c>
      <c r="G16" s="415">
        <v>1</v>
      </c>
      <c r="H16" s="409"/>
      <c r="I16" s="409"/>
      <c r="J16" s="409"/>
      <c r="K16" s="409"/>
      <c r="L16" s="43" t="s">
        <v>61</v>
      </c>
      <c r="M16" s="507" t="s">
        <v>60</v>
      </c>
      <c r="N16" s="475">
        <v>42736</v>
      </c>
      <c r="O16" s="475">
        <v>42766</v>
      </c>
      <c r="P16" s="479">
        <v>0.15</v>
      </c>
      <c r="Q16" s="491"/>
      <c r="R16" s="491"/>
      <c r="S16" s="479">
        <f>+H16</f>
        <v>0</v>
      </c>
      <c r="T16" s="479">
        <f>+S16*P16</f>
        <v>0</v>
      </c>
    </row>
    <row r="17" spans="1:20" s="8" customFormat="1" ht="45" x14ac:dyDescent="0.25">
      <c r="A17" s="506"/>
      <c r="B17" s="507"/>
      <c r="C17" s="505"/>
      <c r="D17" s="415"/>
      <c r="E17" s="415"/>
      <c r="F17" s="415"/>
      <c r="G17" s="415"/>
      <c r="H17" s="409"/>
      <c r="I17" s="409"/>
      <c r="J17" s="409"/>
      <c r="K17" s="409"/>
      <c r="L17" s="289" t="s">
        <v>700</v>
      </c>
      <c r="M17" s="507"/>
      <c r="N17" s="477"/>
      <c r="O17" s="421"/>
      <c r="P17" s="420"/>
      <c r="Q17" s="515"/>
      <c r="R17" s="515"/>
      <c r="S17" s="420"/>
      <c r="T17" s="420"/>
    </row>
    <row r="18" spans="1:20" s="8" customFormat="1" ht="35.25" customHeight="1" x14ac:dyDescent="0.25">
      <c r="A18" s="506"/>
      <c r="B18" s="507"/>
      <c r="C18" s="505"/>
      <c r="D18" s="415"/>
      <c r="E18" s="415"/>
      <c r="F18" s="415"/>
      <c r="G18" s="415"/>
      <c r="H18" s="409"/>
      <c r="I18" s="409"/>
      <c r="J18" s="409"/>
      <c r="K18" s="409"/>
      <c r="L18" s="43" t="s">
        <v>63</v>
      </c>
      <c r="M18" s="507" t="s">
        <v>66</v>
      </c>
      <c r="N18" s="475">
        <v>42767</v>
      </c>
      <c r="O18" s="475">
        <v>43100</v>
      </c>
      <c r="P18" s="420"/>
      <c r="Q18" s="515"/>
      <c r="R18" s="515"/>
      <c r="S18" s="420"/>
      <c r="T18" s="420"/>
    </row>
    <row r="19" spans="1:20" s="8" customFormat="1" ht="30" x14ac:dyDescent="0.25">
      <c r="A19" s="506"/>
      <c r="B19" s="507"/>
      <c r="C19" s="505"/>
      <c r="D19" s="415"/>
      <c r="E19" s="415"/>
      <c r="F19" s="415"/>
      <c r="G19" s="415"/>
      <c r="H19" s="409"/>
      <c r="I19" s="409"/>
      <c r="J19" s="409"/>
      <c r="K19" s="409"/>
      <c r="L19" s="43" t="s">
        <v>64</v>
      </c>
      <c r="M19" s="507"/>
      <c r="N19" s="420"/>
      <c r="O19" s="420"/>
      <c r="P19" s="420"/>
      <c r="Q19" s="515"/>
      <c r="R19" s="515"/>
      <c r="S19" s="420"/>
      <c r="T19" s="420"/>
    </row>
    <row r="20" spans="1:20" s="8" customFormat="1" ht="30" x14ac:dyDescent="0.25">
      <c r="A20" s="506"/>
      <c r="B20" s="507"/>
      <c r="C20" s="505"/>
      <c r="D20" s="415"/>
      <c r="E20" s="415"/>
      <c r="F20" s="415"/>
      <c r="G20" s="415"/>
      <c r="H20" s="409"/>
      <c r="I20" s="409"/>
      <c r="J20" s="409"/>
      <c r="K20" s="409"/>
      <c r="L20" s="43" t="s">
        <v>65</v>
      </c>
      <c r="M20" s="507"/>
      <c r="N20" s="421"/>
      <c r="O20" s="421"/>
      <c r="P20" s="421"/>
      <c r="Q20" s="497"/>
      <c r="R20" s="497"/>
      <c r="S20" s="421"/>
      <c r="T20" s="421"/>
    </row>
    <row r="21" spans="1:20" ht="30.75" customHeight="1" x14ac:dyDescent="0.25">
      <c r="A21" s="159" t="s">
        <v>17</v>
      </c>
      <c r="B21" s="522" t="s">
        <v>672</v>
      </c>
      <c r="C21" s="522"/>
      <c r="D21" s="522"/>
      <c r="E21" s="522"/>
      <c r="F21" s="522"/>
      <c r="G21" s="522"/>
      <c r="H21" s="522"/>
      <c r="I21" s="522"/>
      <c r="J21" s="522"/>
      <c r="K21" s="522"/>
      <c r="L21" s="522"/>
      <c r="M21" s="522"/>
      <c r="N21" s="522"/>
      <c r="O21" s="522"/>
      <c r="P21" s="522"/>
      <c r="Q21" s="522"/>
      <c r="R21" s="522"/>
      <c r="S21" s="522"/>
      <c r="T21" s="522"/>
    </row>
    <row r="22" spans="1:20" s="8" customFormat="1" ht="84" customHeight="1" x14ac:dyDescent="0.35">
      <c r="A22" s="48" t="s">
        <v>53</v>
      </c>
      <c r="B22" s="54" t="s">
        <v>114</v>
      </c>
      <c r="C22" s="17" t="s">
        <v>237</v>
      </c>
      <c r="D22" s="164">
        <v>0.5</v>
      </c>
      <c r="E22" s="164">
        <v>1</v>
      </c>
      <c r="F22" s="164">
        <v>1</v>
      </c>
      <c r="G22" s="164">
        <v>1</v>
      </c>
      <c r="H22" s="163"/>
      <c r="I22" s="163"/>
      <c r="J22" s="163"/>
      <c r="K22" s="163"/>
      <c r="L22" s="54" t="s">
        <v>37</v>
      </c>
      <c r="M22" s="54" t="s">
        <v>41</v>
      </c>
      <c r="N22" s="46">
        <v>42736</v>
      </c>
      <c r="O22" s="46">
        <v>42916</v>
      </c>
      <c r="P22" s="57">
        <v>0.04</v>
      </c>
      <c r="Q22" s="165"/>
      <c r="R22" s="166"/>
      <c r="S22" s="167">
        <f>+H22</f>
        <v>0</v>
      </c>
      <c r="T22" s="167">
        <f>+S22*P22</f>
        <v>0</v>
      </c>
    </row>
    <row r="23" spans="1:20" s="8" customFormat="1" ht="138.75" customHeight="1" x14ac:dyDescent="0.35">
      <c r="A23" s="48" t="s">
        <v>54</v>
      </c>
      <c r="B23" s="54" t="s">
        <v>115</v>
      </c>
      <c r="C23" s="17" t="s">
        <v>33</v>
      </c>
      <c r="D23" s="164">
        <v>0</v>
      </c>
      <c r="E23" s="164">
        <v>0.35</v>
      </c>
      <c r="F23" s="164">
        <v>0.75</v>
      </c>
      <c r="G23" s="164">
        <v>1</v>
      </c>
      <c r="H23" s="163"/>
      <c r="I23" s="163"/>
      <c r="J23" s="163"/>
      <c r="K23" s="163"/>
      <c r="L23" s="54" t="s">
        <v>67</v>
      </c>
      <c r="M23" s="54" t="s">
        <v>116</v>
      </c>
      <c r="N23" s="46">
        <v>42826</v>
      </c>
      <c r="O23" s="46">
        <v>43100</v>
      </c>
      <c r="P23" s="57">
        <v>0.16</v>
      </c>
      <c r="Q23" s="165"/>
      <c r="R23" s="166"/>
      <c r="S23" s="167">
        <f>+H23</f>
        <v>0</v>
      </c>
      <c r="T23" s="167">
        <f>+S23*P23</f>
        <v>0</v>
      </c>
    </row>
    <row r="24" spans="1:20" ht="26.25" customHeight="1" x14ac:dyDescent="0.25">
      <c r="A24" s="159" t="s">
        <v>19</v>
      </c>
      <c r="B24" s="522" t="s">
        <v>673</v>
      </c>
      <c r="C24" s="522"/>
      <c r="D24" s="522"/>
      <c r="E24" s="522"/>
      <c r="F24" s="522"/>
      <c r="G24" s="522"/>
      <c r="H24" s="522"/>
      <c r="I24" s="522"/>
      <c r="J24" s="522"/>
      <c r="K24" s="522"/>
      <c r="L24" s="522"/>
      <c r="M24" s="522"/>
      <c r="N24" s="522"/>
      <c r="O24" s="522"/>
      <c r="P24" s="522"/>
      <c r="Q24" s="522"/>
      <c r="R24" s="522"/>
      <c r="S24" s="522"/>
      <c r="T24" s="522"/>
    </row>
    <row r="25" spans="1:20" s="8" customFormat="1" ht="75.75" customHeight="1" x14ac:dyDescent="0.25">
      <c r="A25" s="506" t="s">
        <v>113</v>
      </c>
      <c r="B25" s="507" t="s">
        <v>32</v>
      </c>
      <c r="C25" s="505" t="s">
        <v>33</v>
      </c>
      <c r="D25" s="415">
        <v>0.25</v>
      </c>
      <c r="E25" s="415">
        <v>0.5</v>
      </c>
      <c r="F25" s="415">
        <v>0.75</v>
      </c>
      <c r="G25" s="415">
        <v>1</v>
      </c>
      <c r="H25" s="409"/>
      <c r="I25" s="409"/>
      <c r="J25" s="409"/>
      <c r="K25" s="409"/>
      <c r="L25" s="43" t="s">
        <v>68</v>
      </c>
      <c r="M25" s="507" t="s">
        <v>69</v>
      </c>
      <c r="N25" s="46">
        <v>42736</v>
      </c>
      <c r="O25" s="46">
        <v>42886</v>
      </c>
      <c r="P25" s="479">
        <v>0.15</v>
      </c>
      <c r="Q25" s="491"/>
      <c r="R25" s="491"/>
      <c r="S25" s="479">
        <f>+H25</f>
        <v>0</v>
      </c>
      <c r="T25" s="479">
        <f>+S25*P25</f>
        <v>0</v>
      </c>
    </row>
    <row r="26" spans="1:20" s="8" customFormat="1" ht="66" customHeight="1" x14ac:dyDescent="0.25">
      <c r="A26" s="506"/>
      <c r="B26" s="507"/>
      <c r="C26" s="505"/>
      <c r="D26" s="415"/>
      <c r="E26" s="415"/>
      <c r="F26" s="415"/>
      <c r="G26" s="415"/>
      <c r="H26" s="409"/>
      <c r="I26" s="409"/>
      <c r="J26" s="409"/>
      <c r="K26" s="409"/>
      <c r="L26" s="28" t="s">
        <v>70</v>
      </c>
      <c r="M26" s="507"/>
      <c r="N26" s="46">
        <v>42736</v>
      </c>
      <c r="O26" s="46">
        <v>43100</v>
      </c>
      <c r="P26" s="420"/>
      <c r="Q26" s="515"/>
      <c r="R26" s="515"/>
      <c r="S26" s="420"/>
      <c r="T26" s="420"/>
    </row>
    <row r="27" spans="1:20" s="8" customFormat="1" ht="48.75" customHeight="1" x14ac:dyDescent="0.25">
      <c r="A27" s="506"/>
      <c r="B27" s="507"/>
      <c r="C27" s="505"/>
      <c r="D27" s="415"/>
      <c r="E27" s="415"/>
      <c r="F27" s="415"/>
      <c r="G27" s="415"/>
      <c r="H27" s="409"/>
      <c r="I27" s="409"/>
      <c r="J27" s="409"/>
      <c r="K27" s="409"/>
      <c r="L27" s="28" t="s">
        <v>71</v>
      </c>
      <c r="M27" s="43" t="s">
        <v>72</v>
      </c>
      <c r="N27" s="46">
        <v>43009</v>
      </c>
      <c r="O27" s="46">
        <v>43100</v>
      </c>
      <c r="P27" s="421"/>
      <c r="Q27" s="497"/>
      <c r="R27" s="497"/>
      <c r="S27" s="421"/>
      <c r="T27" s="421"/>
    </row>
    <row r="28" spans="1:20" s="8" customFormat="1" ht="19.5" customHeight="1" thickBot="1" x14ac:dyDescent="0.4">
      <c r="A28" s="30"/>
      <c r="B28" s="37"/>
      <c r="C28" s="37"/>
      <c r="D28" s="37"/>
      <c r="E28" s="37"/>
      <c r="F28" s="37"/>
      <c r="G28" s="37"/>
      <c r="H28" s="37"/>
      <c r="I28" s="37"/>
      <c r="J28" s="37"/>
      <c r="K28" s="37"/>
      <c r="L28" s="30"/>
      <c r="M28" s="37"/>
      <c r="N28" s="37"/>
      <c r="O28" s="37"/>
      <c r="P28" s="37"/>
      <c r="Q28" s="18"/>
    </row>
    <row r="29" spans="1:20" ht="46.5" customHeight="1" thickBot="1" x14ac:dyDescent="0.3">
      <c r="Q29" s="462" t="s">
        <v>671</v>
      </c>
      <c r="R29" s="463"/>
      <c r="S29" s="464"/>
      <c r="T29" s="149">
        <f>+T25+T23+T22+T16+T12+T6</f>
        <v>0</v>
      </c>
    </row>
    <row r="35" spans="16:16" x14ac:dyDescent="0.25">
      <c r="P35" s="49"/>
    </row>
  </sheetData>
  <mergeCells count="91">
    <mergeCell ref="Q29:S29"/>
    <mergeCell ref="B15:T15"/>
    <mergeCell ref="T6:T10"/>
    <mergeCell ref="B2:T2"/>
    <mergeCell ref="B3:T3"/>
    <mergeCell ref="B11:T11"/>
    <mergeCell ref="B21:T21"/>
    <mergeCell ref="B24:T24"/>
    <mergeCell ref="R25:R27"/>
    <mergeCell ref="S6:S7"/>
    <mergeCell ref="S12:S14"/>
    <mergeCell ref="T12:T14"/>
    <mergeCell ref="S16:S20"/>
    <mergeCell ref="T16:T20"/>
    <mergeCell ref="S25:S27"/>
    <mergeCell ref="T25:T27"/>
    <mergeCell ref="R6:R10"/>
    <mergeCell ref="Q12:Q14"/>
    <mergeCell ref="R12:R14"/>
    <mergeCell ref="Q16:Q20"/>
    <mergeCell ref="R16:R20"/>
    <mergeCell ref="F25:F27"/>
    <mergeCell ref="G25:G27"/>
    <mergeCell ref="Q6:Q10"/>
    <mergeCell ref="Q25:Q27"/>
    <mergeCell ref="D12:D14"/>
    <mergeCell ref="E12:E14"/>
    <mergeCell ref="F12:F14"/>
    <mergeCell ref="G12:G14"/>
    <mergeCell ref="D16:D20"/>
    <mergeCell ref="E16:E20"/>
    <mergeCell ref="F16:F20"/>
    <mergeCell ref="G16:G20"/>
    <mergeCell ref="J6:J7"/>
    <mergeCell ref="K6:K7"/>
    <mergeCell ref="Q4:Q5"/>
    <mergeCell ref="R4:R5"/>
    <mergeCell ref="S4:S5"/>
    <mergeCell ref="T4:T5"/>
    <mergeCell ref="D4:G4"/>
    <mergeCell ref="A6:A8"/>
    <mergeCell ref="B6:B7"/>
    <mergeCell ref="C6:C7"/>
    <mergeCell ref="H6:H7"/>
    <mergeCell ref="I6:I7"/>
    <mergeCell ref="A4:A5"/>
    <mergeCell ref="H4:K4"/>
    <mergeCell ref="A16:A20"/>
    <mergeCell ref="P6:P10"/>
    <mergeCell ref="O16:O17"/>
    <mergeCell ref="N16:N17"/>
    <mergeCell ref="O18:O20"/>
    <mergeCell ref="N18:N20"/>
    <mergeCell ref="P16:P20"/>
    <mergeCell ref="N4:O4"/>
    <mergeCell ref="P4:P5"/>
    <mergeCell ref="B12:B14"/>
    <mergeCell ref="C12:C14"/>
    <mergeCell ref="H12:H14"/>
    <mergeCell ref="I12:I14"/>
    <mergeCell ref="J12:J14"/>
    <mergeCell ref="B4:B5"/>
    <mergeCell ref="C4:C5"/>
    <mergeCell ref="P12:P14"/>
    <mergeCell ref="D6:D7"/>
    <mergeCell ref="E6:E7"/>
    <mergeCell ref="F6:F7"/>
    <mergeCell ref="G6:G7"/>
    <mergeCell ref="L4:L5"/>
    <mergeCell ref="M4:M5"/>
    <mergeCell ref="K12:K14"/>
    <mergeCell ref="P25:P27"/>
    <mergeCell ref="A12:A14"/>
    <mergeCell ref="A25:A27"/>
    <mergeCell ref="M16:M17"/>
    <mergeCell ref="M18:M20"/>
    <mergeCell ref="M25:M26"/>
    <mergeCell ref="B25:B27"/>
    <mergeCell ref="C25:C27"/>
    <mergeCell ref="H25:H27"/>
    <mergeCell ref="I25:I27"/>
    <mergeCell ref="J25:J27"/>
    <mergeCell ref="K25:K27"/>
    <mergeCell ref="B16:B20"/>
    <mergeCell ref="D25:D27"/>
    <mergeCell ref="E25:E27"/>
    <mergeCell ref="C16:C20"/>
    <mergeCell ref="H16:H20"/>
    <mergeCell ref="I16:I20"/>
    <mergeCell ref="J16:J20"/>
    <mergeCell ref="K16:K20"/>
  </mergeCells>
  <pageMargins left="0.70866141732283472" right="0.70866141732283472" top="0.74803149606299213" bottom="0.74803149606299213" header="0.31496062992125984" footer="0.31496062992125984"/>
  <pageSetup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T21"/>
  <sheetViews>
    <sheetView view="pageBreakPreview" zoomScale="60" zoomScaleNormal="60" workbookViewId="0">
      <selection activeCell="A15" sqref="A15"/>
    </sheetView>
  </sheetViews>
  <sheetFormatPr baseColWidth="10" defaultColWidth="26.7109375" defaultRowHeight="15" x14ac:dyDescent="0.2"/>
  <cols>
    <col min="1" max="1" width="44.5703125" style="19" customWidth="1"/>
    <col min="2" max="2" width="30.5703125" style="19" customWidth="1"/>
    <col min="3" max="3" width="22.28515625" style="19" customWidth="1"/>
    <col min="4" max="4" width="9.140625" style="19" customWidth="1"/>
    <col min="5" max="5" width="8.28515625" style="19" customWidth="1"/>
    <col min="6" max="6" width="9" style="19" customWidth="1"/>
    <col min="7" max="7" width="8.140625" style="19" customWidth="1"/>
    <col min="8" max="11" width="10.42578125" style="19" customWidth="1"/>
    <col min="12" max="12" width="29.85546875" style="19" customWidth="1"/>
    <col min="13" max="16" width="26.7109375" style="19"/>
    <col min="17" max="17" width="39.85546875" style="19" customWidth="1"/>
    <col min="18" max="18" width="36.42578125" style="19" customWidth="1"/>
    <col min="19" max="19" width="23.85546875" style="19" customWidth="1"/>
    <col min="20" max="16384" width="26.7109375" style="19"/>
  </cols>
  <sheetData>
    <row r="1" spans="1:20" ht="15.75" x14ac:dyDescent="0.25">
      <c r="A1" s="20"/>
      <c r="B1" s="20"/>
      <c r="C1" s="21"/>
      <c r="D1" s="21"/>
      <c r="E1" s="21"/>
      <c r="F1" s="21"/>
      <c r="G1" s="21"/>
      <c r="H1" s="21"/>
      <c r="I1" s="21"/>
      <c r="J1" s="21"/>
      <c r="K1" s="21"/>
      <c r="L1" s="21"/>
      <c r="M1" s="21"/>
      <c r="P1" s="22"/>
    </row>
    <row r="2" spans="1:20" ht="50.25" customHeight="1" x14ac:dyDescent="0.2">
      <c r="A2" s="173" t="s">
        <v>26</v>
      </c>
      <c r="B2" s="530" t="s">
        <v>42</v>
      </c>
      <c r="C2" s="530"/>
      <c r="D2" s="530"/>
      <c r="E2" s="530"/>
      <c r="F2" s="530"/>
      <c r="G2" s="530"/>
      <c r="H2" s="530"/>
      <c r="I2" s="530"/>
      <c r="J2" s="530"/>
      <c r="K2" s="530"/>
      <c r="L2" s="530"/>
      <c r="M2" s="530"/>
      <c r="N2" s="530"/>
      <c r="O2" s="530"/>
      <c r="P2" s="530"/>
      <c r="Q2" s="530"/>
      <c r="R2" s="530"/>
      <c r="S2" s="530"/>
      <c r="T2" s="530"/>
    </row>
    <row r="3" spans="1:20" s="35" customFormat="1" ht="42.75" customHeight="1" x14ac:dyDescent="0.25">
      <c r="A3" s="159" t="s">
        <v>1</v>
      </c>
      <c r="B3" s="522" t="s">
        <v>48</v>
      </c>
      <c r="C3" s="522"/>
      <c r="D3" s="522"/>
      <c r="E3" s="522"/>
      <c r="F3" s="522"/>
      <c r="G3" s="522"/>
      <c r="H3" s="522"/>
      <c r="I3" s="522"/>
      <c r="J3" s="522"/>
      <c r="K3" s="522"/>
      <c r="L3" s="522"/>
      <c r="M3" s="522"/>
      <c r="N3" s="522"/>
      <c r="O3" s="522"/>
      <c r="P3" s="522"/>
      <c r="Q3" s="522"/>
      <c r="R3" s="522"/>
      <c r="S3" s="522"/>
      <c r="T3" s="522"/>
    </row>
    <row r="4" spans="1:20" s="23" customFormat="1" ht="68.25" customHeight="1" x14ac:dyDescent="0.25">
      <c r="A4" s="525" t="s">
        <v>20</v>
      </c>
      <c r="B4" s="525" t="s">
        <v>2</v>
      </c>
      <c r="C4" s="525" t="s">
        <v>3</v>
      </c>
      <c r="D4" s="531" t="s">
        <v>674</v>
      </c>
      <c r="E4" s="532"/>
      <c r="F4" s="532"/>
      <c r="G4" s="533"/>
      <c r="H4" s="529" t="s">
        <v>666</v>
      </c>
      <c r="I4" s="529"/>
      <c r="J4" s="529"/>
      <c r="K4" s="529"/>
      <c r="L4" s="525" t="s">
        <v>5</v>
      </c>
      <c r="M4" s="525" t="s">
        <v>6</v>
      </c>
      <c r="N4" s="525" t="s">
        <v>7</v>
      </c>
      <c r="O4" s="525"/>
      <c r="P4" s="525" t="s">
        <v>8</v>
      </c>
      <c r="Q4" s="432" t="s">
        <v>670</v>
      </c>
      <c r="R4" s="432" t="s">
        <v>667</v>
      </c>
      <c r="S4" s="433" t="s">
        <v>668</v>
      </c>
      <c r="T4" s="433" t="s">
        <v>669</v>
      </c>
    </row>
    <row r="5" spans="1:20" s="23" customFormat="1" ht="81.75" customHeight="1" x14ac:dyDescent="0.25">
      <c r="A5" s="525"/>
      <c r="B5" s="525"/>
      <c r="C5" s="525"/>
      <c r="D5" s="24" t="s">
        <v>9</v>
      </c>
      <c r="E5" s="24" t="s">
        <v>10</v>
      </c>
      <c r="F5" s="24" t="s">
        <v>11</v>
      </c>
      <c r="G5" s="24" t="s">
        <v>12</v>
      </c>
      <c r="H5" s="172" t="s">
        <v>9</v>
      </c>
      <c r="I5" s="172" t="s">
        <v>10</v>
      </c>
      <c r="J5" s="172" t="s">
        <v>11</v>
      </c>
      <c r="K5" s="172" t="s">
        <v>12</v>
      </c>
      <c r="L5" s="525"/>
      <c r="M5" s="525"/>
      <c r="N5" s="38" t="s">
        <v>13</v>
      </c>
      <c r="O5" s="38" t="s">
        <v>14</v>
      </c>
      <c r="P5" s="525"/>
      <c r="Q5" s="432"/>
      <c r="R5" s="432"/>
      <c r="S5" s="434"/>
      <c r="T5" s="433"/>
    </row>
    <row r="6" spans="1:20" s="39" customFormat="1" ht="124.5" customHeight="1" x14ac:dyDescent="0.25">
      <c r="A6" s="523" t="s">
        <v>246</v>
      </c>
      <c r="B6" s="524" t="s">
        <v>247</v>
      </c>
      <c r="C6" s="524" t="s">
        <v>248</v>
      </c>
      <c r="D6" s="415">
        <v>0.25</v>
      </c>
      <c r="E6" s="415">
        <v>0.5</v>
      </c>
      <c r="F6" s="415">
        <v>0.75</v>
      </c>
      <c r="G6" s="415">
        <v>1</v>
      </c>
      <c r="H6" s="409"/>
      <c r="I6" s="409"/>
      <c r="J6" s="409"/>
      <c r="K6" s="409"/>
      <c r="L6" s="51" t="s">
        <v>249</v>
      </c>
      <c r="M6" s="27" t="s">
        <v>250</v>
      </c>
      <c r="N6" s="50">
        <v>42767</v>
      </c>
      <c r="O6" s="50">
        <v>42825</v>
      </c>
      <c r="P6" s="526">
        <v>0.3</v>
      </c>
      <c r="Q6" s="357"/>
      <c r="R6" s="357"/>
      <c r="S6" s="526">
        <f>+H6</f>
        <v>0</v>
      </c>
      <c r="T6" s="536">
        <f>+S6*P6</f>
        <v>0</v>
      </c>
    </row>
    <row r="7" spans="1:20" s="39" customFormat="1" ht="117.75" customHeight="1" x14ac:dyDescent="0.25">
      <c r="A7" s="523"/>
      <c r="B7" s="524"/>
      <c r="C7" s="524"/>
      <c r="D7" s="415"/>
      <c r="E7" s="415"/>
      <c r="F7" s="415"/>
      <c r="G7" s="415"/>
      <c r="H7" s="409"/>
      <c r="I7" s="409"/>
      <c r="J7" s="409"/>
      <c r="K7" s="409"/>
      <c r="L7" s="51" t="s">
        <v>251</v>
      </c>
      <c r="M7" s="27" t="s">
        <v>252</v>
      </c>
      <c r="N7" s="50">
        <v>42767</v>
      </c>
      <c r="O7" s="50">
        <v>43069</v>
      </c>
      <c r="P7" s="527"/>
      <c r="Q7" s="534"/>
      <c r="R7" s="534"/>
      <c r="S7" s="527"/>
      <c r="T7" s="537"/>
    </row>
    <row r="8" spans="1:20" s="39" customFormat="1" ht="133.5" customHeight="1" x14ac:dyDescent="0.25">
      <c r="A8" s="523"/>
      <c r="B8" s="524"/>
      <c r="C8" s="524"/>
      <c r="D8" s="415"/>
      <c r="E8" s="415"/>
      <c r="F8" s="415"/>
      <c r="G8" s="415"/>
      <c r="H8" s="409"/>
      <c r="I8" s="409"/>
      <c r="J8" s="409"/>
      <c r="K8" s="409"/>
      <c r="L8" s="51" t="s">
        <v>253</v>
      </c>
      <c r="M8" s="27" t="s">
        <v>254</v>
      </c>
      <c r="N8" s="50" t="s">
        <v>255</v>
      </c>
      <c r="O8" s="50">
        <v>43008</v>
      </c>
      <c r="P8" s="527"/>
      <c r="Q8" s="534"/>
      <c r="R8" s="534"/>
      <c r="S8" s="527"/>
      <c r="T8" s="537"/>
    </row>
    <row r="9" spans="1:20" s="39" customFormat="1" ht="68.25" customHeight="1" x14ac:dyDescent="0.25">
      <c r="A9" s="523"/>
      <c r="B9" s="524"/>
      <c r="C9" s="524"/>
      <c r="D9" s="415"/>
      <c r="E9" s="415"/>
      <c r="F9" s="415"/>
      <c r="G9" s="415"/>
      <c r="H9" s="409"/>
      <c r="I9" s="409"/>
      <c r="J9" s="409"/>
      <c r="K9" s="409"/>
      <c r="L9" s="465" t="s">
        <v>256</v>
      </c>
      <c r="M9" s="52" t="s">
        <v>257</v>
      </c>
      <c r="N9" s="50">
        <v>43009</v>
      </c>
      <c r="O9" s="50">
        <v>43100</v>
      </c>
      <c r="P9" s="527"/>
      <c r="Q9" s="534"/>
      <c r="R9" s="534"/>
      <c r="S9" s="527"/>
      <c r="T9" s="537"/>
    </row>
    <row r="10" spans="1:20" s="39" customFormat="1" ht="68.25" customHeight="1" x14ac:dyDescent="0.25">
      <c r="A10" s="523"/>
      <c r="B10" s="524"/>
      <c r="C10" s="524"/>
      <c r="D10" s="415"/>
      <c r="E10" s="415"/>
      <c r="F10" s="415"/>
      <c r="G10" s="415"/>
      <c r="H10" s="409"/>
      <c r="I10" s="409"/>
      <c r="J10" s="409"/>
      <c r="K10" s="409"/>
      <c r="L10" s="467"/>
      <c r="M10" s="27" t="s">
        <v>258</v>
      </c>
      <c r="N10" s="50">
        <v>43009</v>
      </c>
      <c r="O10" s="50">
        <v>43100</v>
      </c>
      <c r="P10" s="528"/>
      <c r="Q10" s="535"/>
      <c r="R10" s="535"/>
      <c r="S10" s="528"/>
      <c r="T10" s="538"/>
    </row>
    <row r="11" spans="1:20" s="35" customFormat="1" ht="36" customHeight="1" x14ac:dyDescent="0.25">
      <c r="A11" s="159" t="s">
        <v>15</v>
      </c>
      <c r="B11" s="522" t="s">
        <v>110</v>
      </c>
      <c r="C11" s="522"/>
      <c r="D11" s="522"/>
      <c r="E11" s="522"/>
      <c r="F11" s="522"/>
      <c r="G11" s="522"/>
      <c r="H11" s="522"/>
      <c r="I11" s="522"/>
      <c r="J11" s="522"/>
      <c r="K11" s="522"/>
      <c r="L11" s="522"/>
      <c r="M11" s="522"/>
      <c r="N11" s="522"/>
      <c r="O11" s="522"/>
      <c r="P11" s="522"/>
      <c r="Q11" s="522"/>
      <c r="R11" s="522"/>
      <c r="S11" s="522"/>
      <c r="T11" s="522"/>
    </row>
    <row r="12" spans="1:20" s="39" customFormat="1" ht="111.75" customHeight="1" x14ac:dyDescent="0.25">
      <c r="A12" s="52" t="s">
        <v>259</v>
      </c>
      <c r="B12" s="168" t="s">
        <v>260</v>
      </c>
      <c r="C12" s="118" t="s">
        <v>261</v>
      </c>
      <c r="D12" s="162">
        <v>0.25</v>
      </c>
      <c r="E12" s="162">
        <v>0.7</v>
      </c>
      <c r="F12" s="162">
        <v>1</v>
      </c>
      <c r="G12" s="162">
        <v>1</v>
      </c>
      <c r="H12" s="147"/>
      <c r="I12" s="147"/>
      <c r="J12" s="147"/>
      <c r="K12" s="147"/>
      <c r="L12" s="155" t="s">
        <v>262</v>
      </c>
      <c r="M12" s="155" t="s">
        <v>263</v>
      </c>
      <c r="N12" s="169">
        <v>42736</v>
      </c>
      <c r="O12" s="169">
        <v>43008</v>
      </c>
      <c r="P12" s="542">
        <v>0.4</v>
      </c>
      <c r="Q12" s="358"/>
      <c r="R12" s="358"/>
      <c r="S12" s="116">
        <f>+H12</f>
        <v>0</v>
      </c>
      <c r="T12" s="539">
        <f>+P12*AVERAGE(S12:S16)</f>
        <v>0</v>
      </c>
    </row>
    <row r="13" spans="1:20" s="39" customFormat="1" ht="65.25" customHeight="1" x14ac:dyDescent="0.25">
      <c r="A13" s="52" t="s">
        <v>269</v>
      </c>
      <c r="B13" s="25" t="s">
        <v>95</v>
      </c>
      <c r="C13" s="56" t="s">
        <v>270</v>
      </c>
      <c r="D13" s="142">
        <v>0.95</v>
      </c>
      <c r="E13" s="142">
        <v>0.95</v>
      </c>
      <c r="F13" s="142">
        <v>0.95</v>
      </c>
      <c r="G13" s="142">
        <v>0.95</v>
      </c>
      <c r="H13" s="143"/>
      <c r="I13" s="143"/>
      <c r="J13" s="143"/>
      <c r="K13" s="143"/>
      <c r="L13" s="52" t="s">
        <v>271</v>
      </c>
      <c r="M13" s="52" t="s">
        <v>272</v>
      </c>
      <c r="N13" s="50">
        <v>42795</v>
      </c>
      <c r="O13" s="50">
        <v>42855</v>
      </c>
      <c r="P13" s="527"/>
      <c r="Q13" s="534"/>
      <c r="R13" s="534"/>
      <c r="S13" s="116">
        <f>+H13</f>
        <v>0</v>
      </c>
      <c r="T13" s="540"/>
    </row>
    <row r="14" spans="1:20" s="39" customFormat="1" ht="122.25" customHeight="1" x14ac:dyDescent="0.25">
      <c r="A14" s="52" t="s">
        <v>273</v>
      </c>
      <c r="B14" s="25" t="s">
        <v>96</v>
      </c>
      <c r="C14" s="55" t="s">
        <v>274</v>
      </c>
      <c r="D14" s="142">
        <v>0.25</v>
      </c>
      <c r="E14" s="142">
        <v>0.5</v>
      </c>
      <c r="F14" s="142">
        <v>0.75</v>
      </c>
      <c r="G14" s="142">
        <v>1</v>
      </c>
      <c r="H14" s="143"/>
      <c r="I14" s="143"/>
      <c r="J14" s="143"/>
      <c r="K14" s="143"/>
      <c r="L14" s="52" t="s">
        <v>275</v>
      </c>
      <c r="M14" s="52" t="s">
        <v>276</v>
      </c>
      <c r="N14" s="50">
        <v>42736</v>
      </c>
      <c r="O14" s="50">
        <v>43100</v>
      </c>
      <c r="P14" s="527"/>
      <c r="Q14" s="534"/>
      <c r="R14" s="534"/>
      <c r="S14" s="116">
        <f>+H14</f>
        <v>0</v>
      </c>
      <c r="T14" s="540"/>
    </row>
    <row r="15" spans="1:20" s="39" customFormat="1" ht="99" customHeight="1" x14ac:dyDescent="0.25">
      <c r="A15" s="291" t="s">
        <v>701</v>
      </c>
      <c r="B15" s="25" t="s">
        <v>265</v>
      </c>
      <c r="C15" s="56" t="s">
        <v>266</v>
      </c>
      <c r="D15" s="142">
        <v>0.25</v>
      </c>
      <c r="E15" s="142">
        <v>0.5</v>
      </c>
      <c r="F15" s="142">
        <v>0.75</v>
      </c>
      <c r="G15" s="142">
        <v>1</v>
      </c>
      <c r="H15" s="143"/>
      <c r="I15" s="143"/>
      <c r="J15" s="143"/>
      <c r="K15" s="143"/>
      <c r="L15" s="52" t="s">
        <v>267</v>
      </c>
      <c r="M15" s="52" t="s">
        <v>268</v>
      </c>
      <c r="N15" s="50">
        <v>42736</v>
      </c>
      <c r="O15" s="50">
        <v>43100</v>
      </c>
      <c r="P15" s="527"/>
      <c r="Q15" s="534"/>
      <c r="R15" s="534"/>
      <c r="S15" s="116">
        <f>+H15</f>
        <v>0</v>
      </c>
      <c r="T15" s="540"/>
    </row>
    <row r="16" spans="1:20" s="39" customFormat="1" ht="70.5" customHeight="1" x14ac:dyDescent="0.25">
      <c r="A16" s="52" t="s">
        <v>280</v>
      </c>
      <c r="B16" s="25" t="s">
        <v>97</v>
      </c>
      <c r="C16" s="56" t="s">
        <v>279</v>
      </c>
      <c r="D16" s="142">
        <v>0.25</v>
      </c>
      <c r="E16" s="142">
        <v>0.5</v>
      </c>
      <c r="F16" s="142">
        <v>0.75</v>
      </c>
      <c r="G16" s="142">
        <v>1</v>
      </c>
      <c r="H16" s="143"/>
      <c r="I16" s="143"/>
      <c r="J16" s="143"/>
      <c r="K16" s="143"/>
      <c r="L16" s="52" t="s">
        <v>277</v>
      </c>
      <c r="M16" s="52" t="s">
        <v>278</v>
      </c>
      <c r="N16" s="50">
        <v>42736</v>
      </c>
      <c r="O16" s="50">
        <v>43100</v>
      </c>
      <c r="P16" s="528"/>
      <c r="Q16" s="535"/>
      <c r="R16" s="535"/>
      <c r="S16" s="116">
        <f>+H16</f>
        <v>0</v>
      </c>
      <c r="T16" s="541"/>
    </row>
    <row r="17" spans="1:20" s="35" customFormat="1" ht="36.75" customHeight="1" x14ac:dyDescent="0.25">
      <c r="A17" s="159" t="s">
        <v>16</v>
      </c>
      <c r="B17" s="522" t="s">
        <v>49</v>
      </c>
      <c r="C17" s="522"/>
      <c r="D17" s="522"/>
      <c r="E17" s="522"/>
      <c r="F17" s="522"/>
      <c r="G17" s="522"/>
      <c r="H17" s="522"/>
      <c r="I17" s="522"/>
      <c r="J17" s="522"/>
      <c r="K17" s="522"/>
      <c r="L17" s="522"/>
      <c r="M17" s="522"/>
      <c r="N17" s="522"/>
      <c r="O17" s="522"/>
      <c r="P17" s="522"/>
      <c r="Q17" s="522"/>
      <c r="R17" s="522"/>
      <c r="S17" s="522"/>
      <c r="T17" s="522"/>
    </row>
    <row r="18" spans="1:20" s="39" customFormat="1" ht="90" x14ac:dyDescent="0.25">
      <c r="A18" s="27" t="s">
        <v>50</v>
      </c>
      <c r="B18" s="170" t="s">
        <v>98</v>
      </c>
      <c r="C18" s="168" t="s">
        <v>99</v>
      </c>
      <c r="D18" s="162">
        <v>0.25</v>
      </c>
      <c r="E18" s="162">
        <v>0.5</v>
      </c>
      <c r="F18" s="162">
        <v>0.75</v>
      </c>
      <c r="G18" s="162">
        <v>1</v>
      </c>
      <c r="H18" s="147"/>
      <c r="I18" s="147"/>
      <c r="J18" s="147"/>
      <c r="K18" s="147"/>
      <c r="L18" s="171" t="s">
        <v>51</v>
      </c>
      <c r="M18" s="171" t="s">
        <v>47</v>
      </c>
      <c r="N18" s="169">
        <v>42736</v>
      </c>
      <c r="O18" s="169">
        <v>43100</v>
      </c>
      <c r="P18" s="542">
        <v>0.3</v>
      </c>
      <c r="Q18" s="358"/>
      <c r="R18" s="358"/>
      <c r="S18" s="116">
        <f>+H18</f>
        <v>0</v>
      </c>
      <c r="T18" s="539">
        <f>+P18*AVERAGE(S18:S19)</f>
        <v>0</v>
      </c>
    </row>
    <row r="19" spans="1:20" s="26" customFormat="1" ht="132" customHeight="1" x14ac:dyDescent="0.25">
      <c r="A19" s="56" t="s">
        <v>43</v>
      </c>
      <c r="B19" s="56" t="s">
        <v>44</v>
      </c>
      <c r="C19" s="56" t="s">
        <v>245</v>
      </c>
      <c r="D19" s="142">
        <v>0.25</v>
      </c>
      <c r="E19" s="142">
        <v>0.5</v>
      </c>
      <c r="F19" s="142">
        <v>0.75</v>
      </c>
      <c r="G19" s="142">
        <v>1</v>
      </c>
      <c r="H19" s="143"/>
      <c r="I19" s="143"/>
      <c r="J19" s="143"/>
      <c r="K19" s="143"/>
      <c r="L19" s="56" t="s">
        <v>45</v>
      </c>
      <c r="M19" s="56" t="s">
        <v>46</v>
      </c>
      <c r="N19" s="50">
        <v>42736</v>
      </c>
      <c r="O19" s="50">
        <v>43100</v>
      </c>
      <c r="P19" s="528"/>
      <c r="Q19" s="535"/>
      <c r="R19" s="535"/>
      <c r="S19" s="116">
        <f>+H19</f>
        <v>0</v>
      </c>
      <c r="T19" s="541"/>
    </row>
    <row r="20" spans="1:20" ht="15.75" thickBot="1" x14ac:dyDescent="0.25"/>
    <row r="21" spans="1:20" ht="41.25" customHeight="1" thickBot="1" x14ac:dyDescent="0.25">
      <c r="Q21" s="462" t="s">
        <v>671</v>
      </c>
      <c r="R21" s="463"/>
      <c r="S21" s="464"/>
      <c r="T21" s="149">
        <f>+T18+T12+T6</f>
        <v>0</v>
      </c>
    </row>
  </sheetData>
  <mergeCells count="43">
    <mergeCell ref="Q21:S21"/>
    <mergeCell ref="T12:T16"/>
    <mergeCell ref="T18:T19"/>
    <mergeCell ref="Q12:Q16"/>
    <mergeCell ref="R12:R16"/>
    <mergeCell ref="B17:T17"/>
    <mergeCell ref="Q18:Q19"/>
    <mergeCell ref="R18:R19"/>
    <mergeCell ref="P12:P16"/>
    <mergeCell ref="P18:P19"/>
    <mergeCell ref="Q6:Q10"/>
    <mergeCell ref="R6:R10"/>
    <mergeCell ref="S6:S10"/>
    <mergeCell ref="T6:T10"/>
    <mergeCell ref="B11:T11"/>
    <mergeCell ref="D6:D10"/>
    <mergeCell ref="E6:E10"/>
    <mergeCell ref="F6:F10"/>
    <mergeCell ref="G6:G10"/>
    <mergeCell ref="Q4:Q5"/>
    <mergeCell ref="R4:R5"/>
    <mergeCell ref="S4:S5"/>
    <mergeCell ref="T4:T5"/>
    <mergeCell ref="B2:T2"/>
    <mergeCell ref="B3:T3"/>
    <mergeCell ref="D4:G4"/>
    <mergeCell ref="M4:M5"/>
    <mergeCell ref="A6:A10"/>
    <mergeCell ref="B6:B10"/>
    <mergeCell ref="N4:O4"/>
    <mergeCell ref="P4:P5"/>
    <mergeCell ref="C6:C10"/>
    <mergeCell ref="H6:H10"/>
    <mergeCell ref="I6:I10"/>
    <mergeCell ref="J6:J10"/>
    <mergeCell ref="K6:K10"/>
    <mergeCell ref="L9:L10"/>
    <mergeCell ref="P6:P10"/>
    <mergeCell ref="A4:A5"/>
    <mergeCell ref="B4:B5"/>
    <mergeCell ref="C4:C5"/>
    <mergeCell ref="H4:K4"/>
    <mergeCell ref="L4:L5"/>
  </mergeCells>
  <pageMargins left="0.70866141732283472" right="0.70866141732283472" top="0.74803149606299213" bottom="0.74803149606299213" header="0.31496062992125984" footer="0.31496062992125984"/>
  <pageSetup scale="2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PLAN SECTORIAL 2017</vt:lpstr>
      <vt:lpstr>GESTION MISIONAL Y DE GOBIERNO</vt:lpstr>
      <vt:lpstr>TRANSP. ANTICOR Y PARTIC CIUDAD</vt:lpstr>
      <vt:lpstr>GESTIÓN TALENTO HUMANO</vt:lpstr>
      <vt:lpstr>EFICIENCIA ADMINISTRATIVA</vt:lpstr>
      <vt:lpstr>GESTIÓN FINANCIERA</vt:lpstr>
      <vt:lpstr>'TRANSP. ANTICOR Y PARTIC CIUDAD'!Área_de_impresión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Cynthia Faride Beltrán Buitra</cp:lastModifiedBy>
  <cp:lastPrinted>2017-03-29T22:30:59Z</cp:lastPrinted>
  <dcterms:created xsi:type="dcterms:W3CDTF">2016-12-01T18:52:10Z</dcterms:created>
  <dcterms:modified xsi:type="dcterms:W3CDTF">2017-04-05T17:09:34Z</dcterms:modified>
</cp:coreProperties>
</file>