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ello\Desktop\RENDICION CUENTA ANUAL CGR SIRECI\"/>
    </mc:Choice>
  </mc:AlternateContent>
  <bookViews>
    <workbookView xWindow="0" yWindow="0" windowWidth="21600" windowHeight="9435" tabRatio="698" activeTab="1"/>
  </bookViews>
  <sheets>
    <sheet name="GESTION MISIONAL Y DE GOBIERNO" sheetId="5" r:id="rId1"/>
    <sheet name="TRANSP. ANTICOR Y PARTIC CIUDAD" sheetId="1" r:id="rId2"/>
    <sheet name="GESTIÓN TALENTO HUMANO" sheetId="2" r:id="rId3"/>
    <sheet name="EFICIENCIA ADMINISTRATIVA" sheetId="3" r:id="rId4"/>
    <sheet name="GESTIÓN FINANCIERA" sheetId="4" r:id="rId5"/>
  </sheets>
  <definedNames>
    <definedName name="_xlnm._FilterDatabase" localSheetId="0" hidden="1">'GESTION MISIONAL Y DE GOBIERNO'!$B$4:$W$37</definedName>
    <definedName name="_xlnm.Print_Area" localSheetId="3">'EFICIENCIA ADMINISTRATIVA'!$B$1:$U$47</definedName>
    <definedName name="_xlnm.Print_Area" localSheetId="4">'GESTIÓN FINANCIERA'!$A$1:$X$28</definedName>
    <definedName name="_xlnm.Print_Area" localSheetId="0">'GESTION MISIONAL Y DE GOBIERNO'!$B$1:$W$37</definedName>
    <definedName name="_xlnm.Print_Area" localSheetId="2">'GESTIÓN TALENTO HUMANO'!$A$1:$W$28</definedName>
    <definedName name="_xlnm.Print_Area" localSheetId="1">'TRANSP. ANTICOR Y PARTIC CIUDAD'!$B$1:$W$46</definedName>
    <definedName name="_xlnm.Print_Titles" localSheetId="3">'EFICIENCIA ADMINISTRATIVA'!$2:$4</definedName>
    <definedName name="_xlnm.Print_Titles" localSheetId="4">'GESTIÓN FINANCIERA'!$2:$4</definedName>
    <definedName name="_xlnm.Print_Titles" localSheetId="0">'GESTION MISIONAL Y DE GOBIERNO'!$4:$5</definedName>
    <definedName name="_xlnm.Print_Titles" localSheetId="2">'GESTIÓN TALENTO HUMANO'!$2:$4</definedName>
    <definedName name="_xlnm.Print_Titles" localSheetId="1">'TRANSP. ANTICOR Y PARTIC CIUDAD'!$2:$4</definedName>
  </definedNames>
  <calcPr calcId="152511"/>
</workbook>
</file>

<file path=xl/calcChain.xml><?xml version="1.0" encoding="utf-8"?>
<calcChain xmlns="http://schemas.openxmlformats.org/spreadsheetml/2006/main">
  <c r="S28" i="4" l="1"/>
  <c r="S27" i="4"/>
  <c r="S26" i="4"/>
  <c r="S25" i="4"/>
  <c r="S24" i="4"/>
  <c r="S23" i="4"/>
</calcChain>
</file>

<file path=xl/sharedStrings.xml><?xml version="1.0" encoding="utf-8"?>
<sst xmlns="http://schemas.openxmlformats.org/spreadsheetml/2006/main" count="1171" uniqueCount="788">
  <si>
    <t>Transparencia, Anticorrupción y Participación Ciudadana</t>
  </si>
  <si>
    <t>NOMBRE DEL INDICADOR</t>
  </si>
  <si>
    <t>FORMULA DEL INDICADOR</t>
  </si>
  <si>
    <t xml:space="preserve">Proyección de cumplimiento del indicador % (Acumulado)                     </t>
  </si>
  <si>
    <t>ACTIVIDADES ESPECÍFICAS
(Tácticas)</t>
  </si>
  <si>
    <t>PRODUCTO</t>
  </si>
  <si>
    <t>PESO DE LA ESTRATEGIA
(Porcentaje)</t>
  </si>
  <si>
    <t xml:space="preserve"> 1er Trimestre</t>
  </si>
  <si>
    <t>2do Trimestre</t>
  </si>
  <si>
    <t xml:space="preserve"> 3er Trimestre</t>
  </si>
  <si>
    <t xml:space="preserve"> 4to Trimestre</t>
  </si>
  <si>
    <t>FECHA INICIO</t>
  </si>
  <si>
    <t>FECHA FINAL</t>
  </si>
  <si>
    <t>Acciones estrategia rendición de cuentas</t>
  </si>
  <si>
    <t>META A 2017</t>
  </si>
  <si>
    <t>diciembre de 2017</t>
  </si>
  <si>
    <t>Documento elaborado y aprobado por todas las entidades del sector</t>
  </si>
  <si>
    <t>Política:</t>
  </si>
  <si>
    <t>Gestión del Talento Humano</t>
  </si>
  <si>
    <t>Acuerdos de gestión</t>
  </si>
  <si>
    <t>100% de vacantes definitivas reportadas</t>
  </si>
  <si>
    <t>100% de servidores vinculados en SIGEP</t>
  </si>
  <si>
    <t>Eficiencia Administrativa</t>
  </si>
  <si>
    <t>Actividades ejecutadas / actividades planeadas *100</t>
  </si>
  <si>
    <t>Gestión Financiera</t>
  </si>
  <si>
    <t>90% del cumplimiento del Plan Anual de Adquisiciones</t>
  </si>
  <si>
    <t xml:space="preserve"> Plan anual de adquisiciones</t>
  </si>
  <si>
    <t>Realizar seguimiento al Plan Anual de Adquisiciones</t>
  </si>
  <si>
    <t>Plan anual de adquisiciones y actos  de contratación publicados</t>
  </si>
  <si>
    <t>Procesos adelantados en plataforma SECOP II</t>
  </si>
  <si>
    <t>100% de entidades contratando en línea</t>
  </si>
  <si>
    <t>Capacitaciones presenciales y virtuales de Colombia Compra eficiente en procesos de selección, herramientas y acuerdos marco.</t>
  </si>
  <si>
    <t xml:space="preserve">100% de novedades en el registro público de carrera administrativa </t>
  </si>
  <si>
    <t>Informe de resultados de evaluación del desempeño</t>
  </si>
  <si>
    <t>Registro público de carrera</t>
  </si>
  <si>
    <t>SECOP II implementado</t>
  </si>
  <si>
    <t>Procesos realizados en SECOP II / Total de procesos de la entidad* 100</t>
  </si>
  <si>
    <t>Implementar al 50% la gestión documental en cada entidad del sector</t>
  </si>
  <si>
    <t>FECHA DE EJECUCIÓN</t>
  </si>
  <si>
    <t>100% de la información publicada por entidad</t>
  </si>
  <si>
    <t>Información publicada en todas las páginas Web en el link de transparencia</t>
  </si>
  <si>
    <t>Incluir en el Plan de Institucional de capacitación (PIC) el tema de derecho de petición verbal.</t>
  </si>
  <si>
    <t>Actualizar los procesos y plataforma para la atención de PQRS verbales.</t>
  </si>
  <si>
    <t xml:space="preserve">Ejecutar la estrategia de rendición de cuentas publica </t>
  </si>
  <si>
    <t>Desarrollar al menos un ejercicio de colaboración e innovación abierta en cada EAV</t>
  </si>
  <si>
    <t>Preparación del Ejercicio, Análisis de Retos, Identificación del conocimiento aplicable, Desarrollo del ejercicio y Difusión y uso del desarrollo.</t>
  </si>
  <si>
    <t>Realizar o actualizar la caracterización del ciudadano y grupos de interés en cada entidad del sector.</t>
  </si>
  <si>
    <t>Número de hojas de vida actualizadas / Total de  hojas de vida *100</t>
  </si>
  <si>
    <t>Número de actividades realizadas en el periodo / Total actividades programadas en el periodo * 100</t>
  </si>
  <si>
    <t>Número de novedades registradas / Total de novedades presentadas en el periodo * 100</t>
  </si>
  <si>
    <t>Número de hojas de vida vinculadas / Total de  hojas de vida *100</t>
  </si>
  <si>
    <t>Número de actividades realizadas / Total de actividades establecidas para la ejecución del ejercicio de colaboración e innovación abierta * 100</t>
  </si>
  <si>
    <t>Número de actividades realizadas / Total de actividades establecidas para elaborar el proceso unificado PQRS de atención al ciudadano*100</t>
  </si>
  <si>
    <t>Número de acciones ejecutadas / Total de acciones planeadas *100</t>
  </si>
  <si>
    <t>Acuerdos Gerentes Públicos</t>
  </si>
  <si>
    <t>Suscripción de acuerdos de gestión</t>
  </si>
  <si>
    <t>Seguimiento a los acuerdos de gestión</t>
  </si>
  <si>
    <t xml:space="preserve">Reportar las novedades en el registro público de carrera administrativa </t>
  </si>
  <si>
    <t>Reporte de vacantes definitivas- OPEC</t>
  </si>
  <si>
    <t>90% de novedades registradas en SIGEP</t>
  </si>
  <si>
    <t>Novedades registradas actualizadas en SIGEP</t>
  </si>
  <si>
    <t>Registro y actualización de novedades en el SIGEP</t>
  </si>
  <si>
    <t>Reporte de novedades y Hojas de vida vinculadas en SIGEP</t>
  </si>
  <si>
    <t>Registrar las vacantes definitivas en el aplicativo que la CNSC disponga para tal fin</t>
  </si>
  <si>
    <t>Registro de las vacantes definitivas ante la CNSC</t>
  </si>
  <si>
    <t>Actualización del SIGEP</t>
  </si>
  <si>
    <t>Hojas de vida vinculadas en SIGEP</t>
  </si>
  <si>
    <t>Novedades registradas actualizadas / Total de novedades *100</t>
  </si>
  <si>
    <t>Actualización HV SIGEP</t>
  </si>
  <si>
    <t>Actualización novedades SIGEP</t>
  </si>
  <si>
    <t>Implementar el programa de Evaluación del Desempeño Laboral para servidores vinculados en provisionalidad.</t>
  </si>
  <si>
    <t>Evaluación del Desempeño Laboral para servidores vinculados en provisionalidad.</t>
  </si>
  <si>
    <t>Elaborar el instrumento de Evaluación del Desempeño Laboral para servidores vinculados en provisionalidad.</t>
  </si>
  <si>
    <t>Elaborar el acto administrativo que regula el programa de Evaluación del Desempeño Laboral para servidores vinculados en provisionalidad.</t>
  </si>
  <si>
    <t>Realizar actividades de sensibilización y capacitación a evaluados y evaluadores para la implementación del programa de evaluación del desempeño laboral de los servidores vinculados en provisionalidad (establecimiento de compromisos; evaluación periódica y evaluación definitiva).</t>
  </si>
  <si>
    <t xml:space="preserve">Realizar seguimiento a los evaluados y evaluadores para el establecimiento de compromisos laborales. </t>
  </si>
  <si>
    <t xml:space="preserve">Realizar seguimiento a los evaluados y evaluadores para la realización de la evaluación periódica. </t>
  </si>
  <si>
    <t>Presentar informe de seguimiento y avance de la evaluación periódica de los servidores vinculados en provisionalidad.</t>
  </si>
  <si>
    <t>Número de actividades de EDL para servidores vinculados en provisionalidad ejecutadas en el periodo / Número de actividades de EDL para servidores vinculados en provisionalidad programadas en el periodo * 100</t>
  </si>
  <si>
    <t>Elaborar el procedimiento o documento de Evaluación del Desempeño Laboral para servidores vinculados en provisionalidad.</t>
  </si>
  <si>
    <t>Expedir, publicar y difundir el acto administrativo a través de medios internos.</t>
  </si>
  <si>
    <t>Actualización HV del SIGEP</t>
  </si>
  <si>
    <t>Ejercicio de innovación abierta</t>
  </si>
  <si>
    <t>Número de acuerdos de gestión suscritos / Número cargos directivos de la EAV *100</t>
  </si>
  <si>
    <t>Entidades Adscritas y/o vinculadas con información publicada</t>
  </si>
  <si>
    <t>Cantidad de información publicada / Total de información que requiere publicación* 100</t>
  </si>
  <si>
    <t>Atención de PRQS verbales de Atención al Ciudadano</t>
  </si>
  <si>
    <t>Número de actividades del Plan de adquisiciones ejecutadas / Total de actividades del Plan adquisiciones programado*100</t>
  </si>
  <si>
    <t>Normas Internacionales NIIF  implementadas</t>
  </si>
  <si>
    <t>Porcentaje de avance en el proceso de alistamiento</t>
  </si>
  <si>
    <t>Documento de diagnostico e impacto en sistemas de información, procesos y procedimientos</t>
  </si>
  <si>
    <t>01/072017</t>
  </si>
  <si>
    <t>Documento de  manual de políticas aprobado por cada entidad adscrita</t>
  </si>
  <si>
    <t>Proceso de seguimiento a la ejecución del presupuesto implementado</t>
  </si>
  <si>
    <t>Avance en el proceso de seguimiento a la ejecución financiera de los recursos del presupuesto</t>
  </si>
  <si>
    <t>Realizar reportes periódicos de ejecución financiera y dar alertas</t>
  </si>
  <si>
    <t>Reportes de monitoreo</t>
  </si>
  <si>
    <t>Información de los servidores de carrera administrativa actualizada en el registro único de carrea administrativa</t>
  </si>
  <si>
    <t>Responsable</t>
  </si>
  <si>
    <t>Esquema tarifario para las pruebas SABER del estado</t>
  </si>
  <si>
    <t>Contar con un  10%  de avance del esquema tarifario que incorpore análisis de costos de la cadena de valor y el punto de equilibrio</t>
  </si>
  <si>
    <t xml:space="preserve">Gestión del conocimiento como insumo para la estabilización de pruebas </t>
  </si>
  <si>
    <t>Pruebas adaptativas y pruebas por computador</t>
  </si>
  <si>
    <t>( Pruebas soportadas tecnológicamente/ Pruebas totales aplicadas por el ICFES) *100</t>
  </si>
  <si>
    <t xml:space="preserve">Actualización de la metodología de calificación de las pruebas de estado al modelo 3PL </t>
  </si>
  <si>
    <t xml:space="preserve">Ejecución del 30% de las actividades del proyecto </t>
  </si>
  <si>
    <t>Nuevos negocios para la generación de Ingresos</t>
  </si>
  <si>
    <t>Agenda de investigación</t>
  </si>
  <si>
    <t>Finalizar la vigencia con 5 documentos de trabajo resultado de las investigaciones que adelanta la oficina</t>
  </si>
  <si>
    <t>GESTIÓN MISIONAL Y DE GOBIERNO</t>
  </si>
  <si>
    <t>Política</t>
  </si>
  <si>
    <t>Desarrollar el 100% de las actividades programadas para fortalecer la atención de PQRS verbales</t>
  </si>
  <si>
    <t>Diseñar e implementar el 100% la estrategia de rendición de cuentas</t>
  </si>
  <si>
    <t>Número de actividades realizadas / Total de actividades planeadas * 100</t>
  </si>
  <si>
    <t>Diseñar los portales para equipos móviles para radicación de PQRS - Gobierno en línea.</t>
  </si>
  <si>
    <t>Espacios para revisión y ajuste a riesgos de corrupción</t>
  </si>
  <si>
    <t>Publicación de matriz de riesgos de corrupción</t>
  </si>
  <si>
    <t>Matriz de riesgos de corrupción publicada</t>
  </si>
  <si>
    <t>Matriz de riesgos actualizada</t>
  </si>
  <si>
    <t>Actualizar la información publicada debido a ajustes y/o modificaciones</t>
  </si>
  <si>
    <t>Formular un Plan de espacios de dialogo e incentivos de rendición de cuentas para el 2017 (Art. 53 Ley 1757 de 2015).</t>
  </si>
  <si>
    <t>Evaluar la estrategia de rendición de cuentas de forma general y por cada espacio</t>
  </si>
  <si>
    <t>Promover la ejecución adecuada y oportuna del 97% de los recursos del presupuesto de cada entidad</t>
  </si>
  <si>
    <t xml:space="preserve">Cumplimiento del indicador % (Acumulado)                     </t>
  </si>
  <si>
    <t>ANALISIS</t>
  </si>
  <si>
    <t>DISPOSICIÓN DE LA EVIDENCIA</t>
  </si>
  <si>
    <t>ACCION INMEDIATA A TOMAR</t>
  </si>
  <si>
    <t>DESCRIPCIÓN DE LA EVIDENCIA</t>
  </si>
  <si>
    <t>Orientada al logro de las metas establecidas, para el cumplimiento de su misión y de las prioridades que el Gobierno defina. Incluye, entre otros, para las entidades de la Rama Ejecutiva del orden nacional, los indicadores y metas de Gobierno que se registran en el Sistema de Seguimiento a Metas de Gobierno, administrado por el Departamento Nacional de Planeación.</t>
  </si>
  <si>
    <t xml:space="preserve">No aplica </t>
  </si>
  <si>
    <t>1. Plan Formulado e implementado</t>
  </si>
  <si>
    <t>Avance matriz estrategia de coherencia administrativa y buen gobierno.</t>
  </si>
  <si>
    <t>Diagnosticar el cumplimiento de la estrategia de coherencia administrativa y buen gobierno.</t>
  </si>
  <si>
    <t>1. Diagnostico Matriz.
2. Plan de trabajo.</t>
  </si>
  <si>
    <t>Formular y ejecutar el Plan de Racionalización de Trámites</t>
  </si>
  <si>
    <t>Porcentaje de ejecución actividades programadas</t>
  </si>
  <si>
    <t>1. Plan de Racionalización de Trámites
2. Seguimiento al Plan de Racionalización de Trámites</t>
  </si>
  <si>
    <t>Formular y ejecutar el Plan para la implementación de la Estrategia de Gobierno en Línea de acuerdo con las fases establecidas por MINTIC.</t>
  </si>
  <si>
    <t>Plan  de la Estrategia de Gobierno en Línea</t>
  </si>
  <si>
    <t>1. Formular Plan  de la Estrategia de Gobierno en Línea
2. Aprobación del MEN del Plan  de la Estrategia de Gobierno en Línea
3.Socializar Plan  de la Estrategia de Gobierno en Línea.
4. Ejecutar Plan  de la Estrategia de Gobierno en Línea.
5. Hacer seguimiento al Plan  de la Estrategia de Gobierno en Línea.</t>
  </si>
  <si>
    <t>Formular y ejecutar el Plan de implementación del Sistema de gestión documental, acorde con las directrices del Archivo General de la Nación.</t>
  </si>
  <si>
    <t>Plan de implementación del Sistema de gestión documental</t>
  </si>
  <si>
    <t xml:space="preserve">1. Formular el Plan de implementación del Sistema de gestión documental.
2. Socializar el Plan de implementación del Sistema de gestión documental.
3. Ejecutar el Plan de implementación del Sistema de gestión documental.
4. Realizar seguimiento al Plan de implementación del Sistema de gestión documental.
</t>
  </si>
  <si>
    <t>1. Formular Plan por Sistema
2. Ejecutar Plan por Sistema
3. Realizar seguimiento al Plan por Sistema</t>
  </si>
  <si>
    <t>1. Formular Plan de Racionalización de Trámites.
2. Aprobación del DAFP
3. Actualizar Plan de Racionalización de Trámites en el SUIT.
4. Socializar Plan de Racionalización de Trámites.
5. Ejecutar Plan de Racionalización de Trámites.
6. Realizar monitoreo y seguimiento al Plan de Racionalización de Trámites en el SUIT.
7. Diseño de herramienta de evaluación de impacto del Plan de Racionalización de Trámites.</t>
  </si>
  <si>
    <t xml:space="preserve">Formular y ejecutar el plan de implementación de las NIIF en la Entidad </t>
  </si>
  <si>
    <t>FECHA 
DE 
EJECUCIÓN</t>
  </si>
  <si>
    <t>Definir el plan de implementación de las NIIF en la entidad</t>
  </si>
  <si>
    <t>Plan de implementación</t>
  </si>
  <si>
    <t>Desarrollar acciones establecidas en el plan de implementación de las NIIF en la entidad</t>
  </si>
  <si>
    <t>Acciones desarrolladas</t>
  </si>
  <si>
    <t>Realizar seguimiento al avance de la implementación del plan</t>
  </si>
  <si>
    <t xml:space="preserve">Informe de avance </t>
  </si>
  <si>
    <t>Elaborar / ajustar los procesos y procedimientos conforme los estándares establecidos en la implementación de las NIIF</t>
  </si>
  <si>
    <t>procesos y procedimientos ajustados</t>
  </si>
  <si>
    <t>Formular presupuesto de inversión 2018 de acuerdo al marco normativo</t>
  </si>
  <si>
    <t>Presupuesto de inversión 2018 formulado en los tiempos establecidos</t>
  </si>
  <si>
    <t>Presupuesto de inversión 2018</t>
  </si>
  <si>
    <t>Formular el presupuesto de inversión 2018</t>
  </si>
  <si>
    <t>100% de cumplimiento del plan anticorrupción y atención al ciudadano</t>
  </si>
  <si>
    <t>Ejecución del plan anticorrupción y atención al ciudadano</t>
  </si>
  <si>
    <t>Actividades ejecutadas / Actividades Planeadas 100%</t>
  </si>
  <si>
    <t xml:space="preserve">Plan ajustado
</t>
  </si>
  <si>
    <t>Publicar el plan anticorrupción y atención al ciudadano</t>
  </si>
  <si>
    <t>Plan publicado</t>
  </si>
  <si>
    <t>Realizar evaluación cuatrimestral del cumplimiento del plan anticorrupción y atención al ciudadano</t>
  </si>
  <si>
    <t>Evaluaciones cuatrimestrales realizadas y publicadas</t>
  </si>
  <si>
    <t xml:space="preserve">Matriz de riesgos de corrupción actualizada  y publicada en las entidades del sector </t>
  </si>
  <si>
    <t xml:space="preserve">Actualización de la Matriz de riesgos de corrupción </t>
  </si>
  <si>
    <t>Matriz de riesgos de corrupción actualizada y publicada</t>
  </si>
  <si>
    <t xml:space="preserve">Estrategia para la administración de los riesgos de corrupción </t>
  </si>
  <si>
    <t>100% de actividades programadas para documentar un manual de atención al ciudadano, que contenga los protocolos establecidos por el Programa Nacional de Servicio al Ciudadano del DNP</t>
  </si>
  <si>
    <t>Cumplimiento de actividades de la estrategia para documentación del manual</t>
  </si>
  <si>
    <t>Elaborar manual de atención al ciudadano con base en los lineamientos establecidos por el Programa Nacional de Servicio al Ciudadano del DNP</t>
  </si>
  <si>
    <t>Manual de atención al ciudadano, publicado y socializado</t>
  </si>
  <si>
    <t>Publicar el manual de atención al ciudadano</t>
  </si>
  <si>
    <t>Socializar el manual de atención al ciudadano a nivel interno de la entidad</t>
  </si>
  <si>
    <t>Elaborar o actualizar la caracterización de usuarios de acuerdo con las guías dispuestas para tal fin (trámites y servicios)</t>
  </si>
  <si>
    <t>Caracterizar ciudadanos respecto a trámites y servicios de las entidades</t>
  </si>
  <si>
    <t>Caracterizaciones, elaboradas, publicadas y socializadas de trámites y servicios</t>
  </si>
  <si>
    <t>Diseñar y construir la metodología que se presentará a los ciudadanos en los espacios de rendición de cuentas</t>
  </si>
  <si>
    <t>Acciones estrategia Participación ciudadana</t>
  </si>
  <si>
    <t>Diseñar y construir la metodología para los espacios de participación ciudadana, teniendo en cuenta las diferentes etapas del ciclo de gestión</t>
  </si>
  <si>
    <t>Estrategia de participación ciudadana elaborada y publicada
Informe de resultados de estrategia de participación ciudadana</t>
  </si>
  <si>
    <t>Formular estrategia de participación ciudadana</t>
  </si>
  <si>
    <t>Ejecutar la estrategia de participación ciudadana</t>
  </si>
  <si>
    <t>Documentar resultados de espacios de participación ciudadana</t>
  </si>
  <si>
    <t>Elaborar informe de resultados de estrategia de participación ciudadana</t>
  </si>
  <si>
    <t>100% de ejecución del plan de accesibilidad en las páginas web para la vigencia</t>
  </si>
  <si>
    <t xml:space="preserve">Cumplimiento plan de accesibilidad </t>
  </si>
  <si>
    <t>Formular Plan de accesibilidad en páginas web</t>
  </si>
  <si>
    <t>Plan formulado y con seguimientos a su ejecución</t>
  </si>
  <si>
    <t>Aprobar plan de accesibilidad en páginas web</t>
  </si>
  <si>
    <t>Ejecutar plan de accesibilidad en páginas web</t>
  </si>
  <si>
    <t>Plan Estratégico de Talento Humano</t>
  </si>
  <si>
    <t>Número de actividades realizadas en el periodo / Total actividades programadas en el periodo en el PETH * 100</t>
  </si>
  <si>
    <t xml:space="preserve">Formular el PETH al interior de cada EAyV, en sus 4 componentes (capacitación, bienestar, incentivos y estímulos) </t>
  </si>
  <si>
    <t>Documento Plan Estratégico de Talento Humano</t>
  </si>
  <si>
    <t>Ejecutar el plan de trabajo definido para en el PETH por cada EAyV</t>
  </si>
  <si>
    <t>Reporte de avance del Plan Estratégico de Talento Humano</t>
  </si>
  <si>
    <t>Realizar seguimiento y realimentación del Plan estratégico de Talento Humano de cada EAyV (por parte del MEN)</t>
  </si>
  <si>
    <t>Realimentaciones enviadas por el MEN</t>
  </si>
  <si>
    <t>Diseñar mecanismo de evaluación de los componentes del PETH (capacitación, bienestar, incentivos y estímulos)  por cada EAyV.</t>
  </si>
  <si>
    <t xml:space="preserve">Mecanismo de evaluación de los componentes del PETH </t>
  </si>
  <si>
    <t>Implementar mecanismo y analizar los resultados obtenidos por cada EAyV.</t>
  </si>
  <si>
    <t>Reporte de implementación</t>
  </si>
  <si>
    <t xml:space="preserve">Gestionar el 100% de las actividades de concertación y seguimiento de evaluación del desempeño de los servidores de Carrera Administrativa (CA) y Libre Nombramiento y Remoción (LNR) (no gerentes públicos) de acuerdo con los nuevos lineamientos </t>
  </si>
  <si>
    <t>Concertaciones y seguimientos de evaluación de desempeño de los servidores de Carrera Administrativa (CA) y Libre Nombramiento y Remoción (LNR) (no gerentes públicos)</t>
  </si>
  <si>
    <t>Realizar la evaluación del desempeño según normativa vigente.</t>
  </si>
  <si>
    <t>Concertaciones y seguimientos</t>
  </si>
  <si>
    <t>Formulación y seguimiento  al 100% de los acuerdos de gestión</t>
  </si>
  <si>
    <t>ANÁLISIS</t>
  </si>
  <si>
    <t>DESCRIPCIÓN 
DE LA EVIDENCIA</t>
  </si>
  <si>
    <t>DISPOSICIÓN 
DE LA EVIDENCIA</t>
  </si>
  <si>
    <t>ACCIÓN 
INMEDIATA A TOMAR</t>
  </si>
  <si>
    <t>Componente</t>
  </si>
  <si>
    <t>OAP</t>
  </si>
  <si>
    <t>SDI</t>
  </si>
  <si>
    <t>SPI</t>
  </si>
  <si>
    <t>SE</t>
  </si>
  <si>
    <t>SAYD</t>
  </si>
  <si>
    <t>OGPI</t>
  </si>
  <si>
    <t>Retroalimentación de Pruebas y Resultados</t>
  </si>
  <si>
    <t>Pruebas por computador</t>
  </si>
  <si>
    <t>Definir aplicaciones que serán realizadas de manera electrónica en el año.</t>
  </si>
  <si>
    <t>Preparar los recursos necesarios para cubrir las pruebas electrónicas para las aplicaciones definidas.</t>
  </si>
  <si>
    <t>Llevar a cabo las pruebas electrónicas para las aplicaciones definidas.</t>
  </si>
  <si>
    <t>Entregar los resultados de las pruebas electrónicas realizadas.</t>
  </si>
  <si>
    <t>Identificar funcionalidades que apoyen la gestión de la prueba electrónica .</t>
  </si>
  <si>
    <t>Desarrollar las funcionalidades identificadas como apoyo a la gestión de la prueba electrónica.</t>
  </si>
  <si>
    <t>Realizar pruebas a las aplicaciones identificadas como apoyo a la gestión de la prueba electrónica.</t>
  </si>
  <si>
    <t>Poner en producción las aplicaciones identificadas como apoyo a la gestión de la prueba electrónica.</t>
  </si>
  <si>
    <t>DT</t>
  </si>
  <si>
    <t>% de avance de las actividades planeadas</t>
  </si>
  <si>
    <t xml:space="preserve">% de pruebas aplicadas electrónicamente </t>
  </si>
  <si>
    <t>Componentes de Software</t>
  </si>
  <si>
    <t>Planeación de la Prueba</t>
  </si>
  <si>
    <t>Aplicación</t>
  </si>
  <si>
    <t>Construcción de marcos de referencia, instrumentos y especificaciones</t>
  </si>
  <si>
    <t xml:space="preserve">Calificación </t>
  </si>
  <si>
    <t>Construcción, diagramación de ítems, revisión de estilo</t>
  </si>
  <si>
    <t>Aseguramiento de recursos</t>
  </si>
  <si>
    <t>Diagramación de la prueba</t>
  </si>
  <si>
    <t>SAI</t>
  </si>
  <si>
    <t>DE</t>
  </si>
  <si>
    <t>Envío constante de Sampling tasks para PISA 2018,TALIS 2018 y TALIS Video Study 2018</t>
  </si>
  <si>
    <t>Llevar a cabo la aplicación del examen de Saber 11, Saber PRO y Saber 359 de acuerdo al cronograma establecido</t>
  </si>
  <si>
    <t>Monitoreo de las pruebas de Estado</t>
  </si>
  <si>
    <t>Realizar validación interna y publicación de niveles de desempeño definidos de la Prueba Saber Pro</t>
  </si>
  <si>
    <t>Actualizar guías de orientación de las diferentes pruebas de estado</t>
  </si>
  <si>
    <t xml:space="preserve">Construcción de bloques de preguntas que cumplan los requerimientos para pilotear en las áreas de matemáticas y lenguaje  de SABER 359 </t>
  </si>
  <si>
    <t>Validación de clasificación de establecimientos y sedes de la prueba Saber 11</t>
  </si>
  <si>
    <t xml:space="preserve">Armado  y diagramación de las diferentes pruebas </t>
  </si>
  <si>
    <t>Codificación de las respuestas de las pruebas en función de los cronogramas establecidos</t>
  </si>
  <si>
    <t>Elaborar, editar y diagramar los marcos de referencia de los exámenes de estado</t>
  </si>
  <si>
    <t>Porcentaje de avance</t>
  </si>
  <si>
    <t># de aplicaciones</t>
  </si>
  <si>
    <t>Plan Operativo</t>
  </si>
  <si>
    <t>Plan Sectorial</t>
  </si>
  <si>
    <t>UAC</t>
  </si>
  <si>
    <t>STH</t>
  </si>
  <si>
    <t>Gobernabilidad de la Información</t>
  </si>
  <si>
    <t>Documento del diagnóstico</t>
  </si>
  <si>
    <t>Documento: estructura organizacional del modelo</t>
  </si>
  <si>
    <t>Documento: nivel de madurez</t>
  </si>
  <si>
    <t>Roadmap</t>
  </si>
  <si>
    <t xml:space="preserve">Estrategia de divulgación  Pruebas Saber </t>
  </si>
  <si>
    <t xml:space="preserve">12 Ediciones boletín Saber en Breve </t>
  </si>
  <si>
    <t>Informe nacional ICCS</t>
  </si>
  <si>
    <t>Rendición de Cuentas</t>
  </si>
  <si>
    <t>OACM</t>
  </si>
  <si>
    <t>Iniciar la implementación de un espacio permanente de participación ciudadana</t>
  </si>
  <si>
    <t>$6997850.000 para la vigencia</t>
  </si>
  <si>
    <t>Porcentaje de avance en el diseño y ejecución de una estrategia de divulgación (%)</t>
  </si>
  <si>
    <t xml:space="preserve">Porcentaje de avance en el diseño, redacción y publicación de los documentos. </t>
  </si>
  <si>
    <t>% avance implementación</t>
  </si>
  <si>
    <t>Diseño e Implementación del Sistema de Gestión de Seguridad y Salud en el Trabajo (SGSST)</t>
  </si>
  <si>
    <t>Implementar y dar seguimiento y mantenimiento permanente al SGSST</t>
  </si>
  <si>
    <t>Gestión Jurídica</t>
  </si>
  <si>
    <t>% de avance en la actualización</t>
  </si>
  <si>
    <t xml:space="preserve">Responsable </t>
  </si>
  <si>
    <t xml:space="preserve">Arquitectura empresarial </t>
  </si>
  <si>
    <t>Gobierno en línea</t>
  </si>
  <si>
    <t>PRISMA</t>
  </si>
  <si>
    <t>Infraestructura tecnológica</t>
  </si>
  <si>
    <t>Identificar las necesidades y requerimientos de los procesos de la cadena de valor para automatizar las actividades importantes en el sistema.</t>
  </si>
  <si>
    <t>Estructurar la solución técnica y establecer la complejidad técnica de la solución y necesidades funcionales. (Realizar los análisis técnicos correspondientes para definir lineamientos y tiempos de construcción)</t>
  </si>
  <si>
    <t>Ejecutar el proceso de desarrollo para las necesidades funcionales definidas. (describir actividades antes, durante y después)</t>
  </si>
  <si>
    <t xml:space="preserve">Poner en producción las funcionalidades construidas para el sistema. </t>
  </si>
  <si>
    <t xml:space="preserve">Socializar con actores involucrados las funcionalidades puestas en producción. </t>
  </si>
  <si>
    <t>Soporte y actualización a las herramientas colaborativas</t>
  </si>
  <si>
    <t>Ofrecer apoyo tecnológico a las pruebas</t>
  </si>
  <si>
    <t xml:space="preserve">Pruebas funcionales y no funcionales </t>
  </si>
  <si>
    <t>Apoyo tecnológico a los diferentes servicios ofrecidos por la Dirección de Tecnología (ejm. Interoperabilidad)</t>
  </si>
  <si>
    <t>Soportar la plataforma administrativa y financiera del Instituto</t>
  </si>
  <si>
    <t>Realizar análisis de brecha teniendo en cuenta los lineamientos del marco de referencia para alcanzar la situación deseada</t>
  </si>
  <si>
    <t xml:space="preserve">Participar en las fases de creación y definición del esquema y hoja de ruta para la construcción del PETI sectorial a septiembre de 2017 </t>
  </si>
  <si>
    <t>Diagnóstico inicial en los dominios faltantes (con respecto a  2016 y al marco de la arquitectura empresarial)</t>
  </si>
  <si>
    <t>SASG</t>
  </si>
  <si>
    <t>OAJ</t>
  </si>
  <si>
    <t>SFC</t>
  </si>
  <si>
    <t>Indicadores de Ejecución presupuestal</t>
  </si>
  <si>
    <t xml:space="preserve">Recaudo  en  el  periodo  / Total  de  ingresos </t>
  </si>
  <si>
    <t xml:space="preserve">Ejecución de gastos de operación comercial= [Pagos en operación comercial]/[Compromisos operación comercial] </t>
  </si>
  <si>
    <t xml:space="preserve">Ejecución de Funcionamiento= [Pagos en funcionamiento/[Compromisos funcionamiento] </t>
  </si>
  <si>
    <t xml:space="preserve">Ejecución de gastos inversión= [Pagos en inversión]/[Compromisos inversión] </t>
  </si>
  <si>
    <t>Dnp</t>
  </si>
  <si>
    <t xml:space="preserve">Plan </t>
  </si>
  <si>
    <t>Plan de Acción</t>
  </si>
  <si>
    <t>Plan Estratégico-Proyectos Estratégicos</t>
  </si>
  <si>
    <t>Plan</t>
  </si>
  <si>
    <t xml:space="preserve">Proyectos Estratégicos </t>
  </si>
  <si>
    <t>2. Diseñar y ajustar herramientas, como procedimientos que contribuyan a la implementación y mejoramiento del SGSST.</t>
  </si>
  <si>
    <t>3. Realizar la implementación del SGSST de acuerdo con la Resolución 1111 del 27 de marzo del 2017, evaluación,  medidas preventivas</t>
  </si>
  <si>
    <t xml:space="preserve">4. Comunicar a todos los funcionarios la política y objetivos del sistema de seguridad y salud en el trabajo y las medidas preventivas planteadas. </t>
  </si>
  <si>
    <t>A 2017 se contará con el banco de información de buenas prácticas y lecciones aprendidas del diseño de pruebas.</t>
  </si>
  <si>
    <t>% avance de la actividad en las fechas establecidas</t>
  </si>
  <si>
    <t>KPI:Reportes por metodología SAE</t>
  </si>
  <si>
    <t xml:space="preserve">Al 30 de junio de 2017 se contará con la equiparación total de las pruebas de Estado con el modelo de 3PL. </t>
  </si>
  <si>
    <t>kpi.% de avance de la Implementación SGSST</t>
  </si>
  <si>
    <t>1. Fortalecer el análisis de información de los resultados y factores asociados a la calidad de la educación para identificar elementos diferenciadores en el proceso educativo.</t>
  </si>
  <si>
    <t xml:space="preserve">Cobertura de las estrategias de divulgación </t>
  </si>
  <si>
    <t>Definir el nivel de madurez de la gestión de TI en el ICFES</t>
  </si>
  <si>
    <t>Definir la Situación Actual (AS IS) de la entidad</t>
  </si>
  <si>
    <t>Definir la Situación Objetivo (TO BE) de la entidad</t>
  </si>
  <si>
    <t>% de cumplimiento en las actividades planeadas</t>
  </si>
  <si>
    <t>Número de  requerimientos atendidos / Número requerimientos presentados</t>
  </si>
  <si>
    <t xml:space="preserve">% de cumplimiento en las actualizaciones y soporte </t>
  </si>
  <si>
    <t># de componentes de software en producción / componentes planeados</t>
  </si>
  <si>
    <t>Cumplimiento en los lineamientos exigidos por GEL</t>
  </si>
  <si>
    <t>Dominios analizados/Dominios del marco de referencia</t>
  </si>
  <si>
    <t>% de implementación</t>
  </si>
  <si>
    <t xml:space="preserve">Endeudamiento </t>
  </si>
  <si>
    <t>Carga impositiva</t>
  </si>
  <si>
    <t>Concentración Proveedores</t>
  </si>
  <si>
    <t>Concentración del endeudamiento</t>
  </si>
  <si>
    <t>Apalancamiento</t>
  </si>
  <si>
    <t>Productividad  del Activo  Fijo</t>
  </si>
  <si>
    <t>Cobertura  de  la Capacitación</t>
  </si>
  <si>
    <t xml:space="preserve">Mitigación  Riesgo 
Ambiental </t>
  </si>
  <si>
    <t>Conocimiento y estrategia</t>
  </si>
  <si>
    <t>Satisfacción del Cliente</t>
  </si>
  <si>
    <t xml:space="preserve">Pasivo  /  (Pasivo  + Patrimonio) </t>
  </si>
  <si>
    <t>Total impuestos / Pasivos</t>
  </si>
  <si>
    <t>Cuentas por pagar a proveedores / Activos corrientes</t>
  </si>
  <si>
    <t>Pasivo corriente / pasivo</t>
  </si>
  <si>
    <t>Pasivo / Patrimonio</t>
  </si>
  <si>
    <t xml:space="preserve">Ventas  /  (Activos  Fijos  - Depreciación) </t>
  </si>
  <si>
    <t>Promedio de calificación de la CNSC</t>
  </si>
  <si>
    <t>#  personas  capacitadas  / #  total  de  personal</t>
  </si>
  <si>
    <t xml:space="preserve">Inversión  dedicada  a  la  protección  del  medio ambiente  /  Total  de  la Inversión </t>
  </si>
  <si>
    <t xml:space="preserve">%  de  los  empleados  que conocen  el  Plan  de Gestión  de  la  Empresa </t>
  </si>
  <si>
    <t>Optimizar la actividad financiera de la entidad</t>
  </si>
  <si>
    <t>Garantizar equipos de trabajo competentes, motivados y comprometidos</t>
  </si>
  <si>
    <t>Elevar el nivel de satisfacción de los públicos de interés</t>
  </si>
  <si>
    <t xml:space="preserve">Estados  financieros </t>
  </si>
  <si>
    <t>Informe de Gestión</t>
  </si>
  <si>
    <t>(dtp+dcp/2)</t>
  </si>
  <si>
    <t xml:space="preserve">% de avance </t>
  </si>
  <si>
    <t>KPI: 1- Porcentaje de calidad y oportunidad de las bases de datos de asignación de puntajes  semestral. 2- Porcentaje de calidad y oportunidad de los Manuales de Procesamiento  semestral.</t>
  </si>
  <si>
    <t>% de avance en las fechas establecidas</t>
  </si>
  <si>
    <t xml:space="preserve">KPI: Ingresos generados por nuevos negocios </t>
  </si>
  <si>
    <t># de investigaciones desarrolladas</t>
  </si>
  <si>
    <t>KPI: Investigaciones desarrolladas con información institucional</t>
  </si>
  <si>
    <t>Plan Sectorial- Proyectos estratégicos</t>
  </si>
  <si>
    <t>KPI: Esquema tarifario</t>
  </si>
  <si>
    <t>Esquema de cálculo tarifario</t>
  </si>
  <si>
    <t xml:space="preserve">% de implementación </t>
  </si>
  <si>
    <t>Sistema de Gestión del Conocimiento</t>
  </si>
  <si>
    <t>Informe técnico de la metodología SAE implementado en la prueba SABER 359, para grado 7.</t>
  </si>
  <si>
    <t>Modelo de calificación de tres parámetros</t>
  </si>
  <si>
    <t>Estrategias de análisis y divulgación sobre pruebas y resultados incidentes en la elaboración de planes de mejoramiento.</t>
  </si>
  <si>
    <t>Aumentar los ingresos derivados de nuevos negocios en un 20%</t>
  </si>
  <si>
    <t>KPI: Adopción del  Sistema de gestión de Gobierno de Datos.</t>
  </si>
  <si>
    <t xml:space="preserve">% de cumplimiento </t>
  </si>
  <si>
    <t xml:space="preserve">Documento </t>
  </si>
  <si>
    <t xml:space="preserve">A 2017 se tendrá reformulado el SGSST de acuerdo con las recomendaciones resultado de la implementación. </t>
  </si>
  <si>
    <t>Sistema Operando</t>
  </si>
  <si>
    <t>Documento  general de  arquitectura empresarial Actual y Objetivo</t>
  </si>
  <si>
    <t>1.Diagnóstico del nivel de madurez de gobierno actual en el Icfes</t>
  </si>
  <si>
    <t>2.Definición de la estructura organizacional del modelo de datos</t>
  </si>
  <si>
    <t>3.Realizar evaluación de madurez</t>
  </si>
  <si>
    <t>4.Construir el Roadmap</t>
  </si>
  <si>
    <t xml:space="preserve">kpi:Implementación del marco de referencia de Arquitectura TI Colombia </t>
  </si>
  <si>
    <t xml:space="preserve">Componentes de Software </t>
  </si>
  <si>
    <t>Integración de los sistemas de gestión de la institución (aplicativos)</t>
  </si>
  <si>
    <t>1. Definir las necesidades internas que desde la entidad generen valor en procesos de intercambio de información.</t>
  </si>
  <si>
    <t>2. Implementar la automatización de todos los procesos que hacen parte del proyecto de interoperabilidad de manera que garantice la eficiencia del uso de la información y consumo de la misma de una manera confiable  y oportuna.</t>
  </si>
  <si>
    <t xml:space="preserve">KPI: Cobertura en la automatización de procesos </t>
  </si>
  <si>
    <t>KPI:(Actividades ejecutadas/Actividades planificadas)*100</t>
  </si>
  <si>
    <t>Implementar el Sistema de Gestión de seguridad de la Información en el Icfes</t>
  </si>
  <si>
    <t>Sistema Implementado</t>
  </si>
  <si>
    <t xml:space="preserve">Sistemas de los sistemas de gestión  (aplicativos) Integrados </t>
  </si>
  <si>
    <t>Avance en la cobertura de los procesos</t>
  </si>
  <si>
    <t xml:space="preserve">Porcentaje de avance </t>
  </si>
  <si>
    <t>Porcentaje de implementación</t>
  </si>
  <si>
    <t>Estrategia de Divulgación</t>
  </si>
  <si>
    <t>Documentos publicados</t>
  </si>
  <si>
    <t xml:space="preserve">Dnp </t>
  </si>
  <si>
    <t>100% de las actividades planeadas para la vigencia</t>
  </si>
  <si>
    <t>Sampling tasks enviadas</t>
  </si>
  <si>
    <t>Exámenes aplicados</t>
  </si>
  <si>
    <t>Marcos de referencia</t>
  </si>
  <si>
    <t>Publicación de niveles de desempeño</t>
  </si>
  <si>
    <t>Validaciones</t>
  </si>
  <si>
    <t>Guías actualizadas</t>
  </si>
  <si>
    <t>Bloques de preguntas</t>
  </si>
  <si>
    <t>Pruebas armadas y diagramadas</t>
  </si>
  <si>
    <t>Respuestas codificadas</t>
  </si>
  <si>
    <t>NOMBRE DEL INDICADOR / PROYECTO</t>
  </si>
  <si>
    <t>META A 2017/ PROYECTO</t>
  </si>
  <si>
    <t>NOMBRE DEL INDICADOR/ PROYECTO</t>
  </si>
  <si>
    <t>Organigrama actualizado</t>
  </si>
  <si>
    <t xml:space="preserve">Cumplimiento del indicador % (Acumulado)         </t>
  </si>
  <si>
    <t>KPI:Innovación tecnológica en la aplicación de pruebas</t>
  </si>
  <si>
    <t>1. Elaborar políticas, procedimientos, guías, normas, manuales y demás documentos necesarios para la gestión del sistema de seguridad de la información.</t>
  </si>
  <si>
    <t>2. Cumplir con los lineamientos de Gobierno en Línea y la normatividad Legal.</t>
  </si>
  <si>
    <t>3. Implementar los controles necesarios para la gestión del sistema de seguridad de la información</t>
  </si>
  <si>
    <t>Seguimiento SGSST</t>
  </si>
  <si>
    <t xml:space="preserve">Seguimiento realizado </t>
  </si>
  <si>
    <t xml:space="preserve">Ejecutar el 100% del plan de implementación, sostenimiento y mejora del SGC y el cumplimiento de requisitos mínimos legales ambientales vigentes aplicables a las actividades administrativas y las actividades del componente de transformación de la estrategia de gobierno el línea Política de Cero Papel. </t>
  </si>
  <si>
    <t xml:space="preserve">Ejecutar el 100% del plan de implementación, sostenimiento y mejora del SGSI y el cumplimiento de requisitos mínimos legales ambientales vigentes aplicables a las actividades administrativas y las actividades del componente de transformación de la estrategia de gobierno el línea Política de Cero Papel. </t>
  </si>
  <si>
    <t xml:space="preserve">Ejecutar el 100% del plan de implementación, sostenimiento y mejora del SGSST y el cumplimiento de requisitos mínimos legales ambientales vigentes aplicables a las actividades administrativas y las actividades del componente de transformación de la estrategia de gobierno el línea Política de Cero Papel. </t>
  </si>
  <si>
    <t>KPI:Pruebas adaptativas y pruebas por computador</t>
  </si>
  <si>
    <t xml:space="preserve">A 2017 se habrá identificado la viabilidad técnica y tecnológica de implementar pruebas adaptativas. </t>
  </si>
  <si>
    <t>Pilotos de plataforma técnica y tecnológica para pruebas adaptativas</t>
  </si>
  <si>
    <t>5. Implementación del Sistema de Gestión de Datos</t>
  </si>
  <si>
    <t>Sistema de Gestión de Gobierno de Datos (SGGD)</t>
  </si>
  <si>
    <t>Resolución de adopción del sistema de gobierno de datos/ Sistema de Gestión de Gobierno de Datos implementado</t>
  </si>
  <si>
    <t>Ingresos generados por nuevos negocios</t>
  </si>
  <si>
    <t>Realizar validación interna y publicación de niveles de desempeño definidos de la prueba Saber 359</t>
  </si>
  <si>
    <t>4to Trimestre</t>
  </si>
  <si>
    <t>Para la vigencia de 2017 se evidencia un aumento de 469% por encima de la vigencia anterior, debido al aumento en la publicación de boletines de prensa y de la gestión en medios de comunicación para la publicación de los mismos.
Se amplió la base de datos de medios de comunicación, es decir, ahora llegamos a medios no solo nacionales, sino de cobertura regional y local.
Se movieron temas como: ISCE, pruebas saber 11°, 3°, 5° y 9°; Pro y TyT, Talleres de divulgación, convocatoria de investigación, validación del bachillerato.</t>
  </si>
  <si>
    <t>Informes mensuales sobre las publicaciones realizadas por los medios de comunicación sobre las actividades del Icfes.</t>
  </si>
  <si>
    <t>Ruta: carpeta compartida de la Oficina de Comunicaciones \\Icfesserv5\comunicaciones$\AÑO 2017\CALIDAD\A2.P.01 COMUNICACIÓN EXTERNA\COMUNICACIÓN EXTERNA</t>
  </si>
  <si>
    <t>N/A</t>
  </si>
  <si>
    <t>Capacitación en Administración y Atención al Servicio del Ciudadano, realizada en el mes de noviembre de 2017.</t>
  </si>
  <si>
    <t>Plan de Acción del PIC</t>
  </si>
  <si>
    <t>Archivo de Gestión de la Subdirección de Talento Humano</t>
  </si>
  <si>
    <t>Ninguna</t>
  </si>
  <si>
    <t>El PETH para el periodo 2017-2019 se adoptó mediante Resolución 000084 del 31 de enero de 2017</t>
  </si>
  <si>
    <t>Archivo de Gestión de Talento Humano y Secretaría General</t>
  </si>
  <si>
    <t>Cada mes se realiza Informe de Programas del Plan Estratégico de Talento Humano en forma periódica</t>
  </si>
  <si>
    <t>Formato G2_FT008</t>
  </si>
  <si>
    <t>Archivo de Gestión de Talento Humano</t>
  </si>
  <si>
    <t>Seguimientos trimestrales en formatos diseñados por MEN y la OAP</t>
  </si>
  <si>
    <t>Matriz de seguimiento trimestral a Plan Sectorial y Plan de Acción</t>
  </si>
  <si>
    <t>Archivo de Gestión de Talento Humano y Oficina Asesora de Planeación</t>
  </si>
  <si>
    <t>Indicadores periódicos de gestión y de eficiencia</t>
  </si>
  <si>
    <t>Indicadores residentes en Daruma</t>
  </si>
  <si>
    <t>Archivo de Gestión de Talento Humano y Daruma</t>
  </si>
  <si>
    <t>Reporte de las novedades funcionarios de carrera administrativa ante la CNSC</t>
  </si>
  <si>
    <t xml:space="preserve">Historia laboral </t>
  </si>
  <si>
    <t>NA</t>
  </si>
  <si>
    <t>Se registraron y actualizaron las novedades en SIGEP</t>
  </si>
  <si>
    <t>Registros actualizados en SIGEP</t>
  </si>
  <si>
    <t>Portal SIGEP:
http://www.sigep.gov.co/directorio</t>
  </si>
  <si>
    <t>Se registraron y actualizaron las Hojas de Vida  en SIGEP</t>
  </si>
  <si>
    <t>Hojas de Vida actualizadas en SIGEP</t>
  </si>
  <si>
    <t>Reporte disponible en Portal SIGEP:
http://www.sigep.gov.co/directorio</t>
  </si>
  <si>
    <t>Actividades de concertación y seguimiento de evaluación del desempeño de los servidores de Carrera Administrativa (CA) y Libre Nombramiento y Remoción (LNR) (no gerentes públicos) de acuerdo con los nuevos lineamientos completa.</t>
  </si>
  <si>
    <t xml:space="preserve">Formato de evaluación del desempeño laboral para servidores de Carrera Administrativa (CA) y Libre Nombramiento y Remoción (LNR) (no gerentes públicos) </t>
  </si>
  <si>
    <t>Historia laboral de cada funcionario</t>
  </si>
  <si>
    <t>Formulación de los acuerdos de gestión</t>
  </si>
  <si>
    <t xml:space="preserve">Resolución No. 0395 de 2014
</t>
  </si>
  <si>
    <t>La resolución No. 0395 de 2014 contiene el procedimiento para la Evaluación del Desempeño Laboral para servidores vinculados en provisionalidad.</t>
  </si>
  <si>
    <t xml:space="preserve">Información sobre normatividad, formato y metodología de evaluación. </t>
  </si>
  <si>
    <t>Inducción</t>
  </si>
  <si>
    <t>En la Inducción se realiza la capacitación para evaluados y evaluadores con relación a la Evaluación del Desempeño laboral de los servidores vinculados en provisionalidad</t>
  </si>
  <si>
    <t>Resultados consolidados de la Evaluación del Desempeño Laboral para servidores vinculados en provisionalidad</t>
  </si>
  <si>
    <t>Archivo consolidado de resultados Evaluación del Desempeño Laboral para servidores vinculados en provisionalidad</t>
  </si>
  <si>
    <t>En la carpeta compartida de Talento Humano/ Evaluación del Desempeño/ 2017/CONSOLIDADO EVALUACION DEL DESEMPEÑO PROVISIONALES 2017</t>
  </si>
  <si>
    <t>En la carpeta compartida de Talento Humano/ Evaluación del Desempeño/ 2017/CONSOLIDADO EVALUACION DEL DESEMPEÑO PROVISIONALES 2018</t>
  </si>
  <si>
    <t>Comisión de Personal
Archivo consolidado de resultados Evaluación del Desempeño Laboral para servidores vinculados en provisionalidad</t>
  </si>
  <si>
    <t>En la carpeta compartida de Talento Humano/ Evaluación del Desempeño/ 2017/CONSOLIDADO EVALUACION DEL DESEMPEÑO PROVISIONALES 2019</t>
  </si>
  <si>
    <t>Archivo de gestión de talento humano</t>
  </si>
  <si>
    <t>Cantidad de Participantes (594) / Población Objetivo (678)</t>
  </si>
  <si>
    <t>Listados de asistencia e informes de evaluación de cada capacitación en el archivo físico y electrónico correspondiente</t>
  </si>
  <si>
    <t>Carpeta Compartida de TH y Carpeta Física de Archivo Correspondiente</t>
  </si>
  <si>
    <t>Se publicó y divulgó el Plan de Gestión, Plan de Acción y Plan Estratégico, con sus respectivos avances trimestrales en Intranet y a través de otros medios de difusión.</t>
  </si>
  <si>
    <t>Informes de seguimiento trimestral publicados en Intranet y otros medios de divulgación.</t>
  </si>
  <si>
    <t>Portal de Intranet, portal institucional  y Oficina Asesora de Planeación</t>
  </si>
  <si>
    <t>Documentación del SG-SST (políticas, objetivos metas, documentos en general, matriz de peligros, plan de emergencia, entre otros)</t>
  </si>
  <si>
    <t>Continuar con la implementación del sistema de gestión de SST cumpliendo con la normatividad vigente. Decreto 1072 de 2015 y resolución 1111 de 2017.</t>
  </si>
  <si>
    <t xml:space="preserve">Se realizó el diagnóstico de la situación actual del SG-SST cumpliéndose en su totalidad la actividad.
Se avanzó en la implementación del SG-SST en un 71.75 % según evaluación realizada por la ARL  en el mes de agosto y evaluación inicial del SG-SST realizadas en el mes de octubre y noviembre. 
Se realiza revisión de los documentos creados hasta el momento por el SG-SST, se deben subir los ajustes a DARUMA para realizar los cambios respectivos. Debido a que el SG-SST es de mejora continua se deben estar revisando y actualizado periódicamente. Así mismo el diseño de los documentos del SG-SST es constante y cambiante la implementación no es total. Se comunicó a los funcionarios del ICFES independientemente del tipo de contratación la política del SG SSST por los diferentes medios con que cuanta el ICFES (piezas, capacitaciones, videos tv del Instituto, pantalla del computador etc.)
</t>
  </si>
  <si>
    <t xml:space="preserve">Se cuenta, con un diagnóstico inicial, una evaluación inicial y un plan de trabajo para el año 2018 según diagnóstico y evaluación inicial, realizado de acuerdo a los estándares de la resolución 1111 de 2017. Ubicada en carpetas virtuales del SG-SST
Se cuenta con documentos en el SG-SSST revisados, ubicados en las carpetas virtuales de SST. 
Se cuenta con los registros de la divulgación de la política de SST en las carpetas físicas del archivo de SST.    
</t>
  </si>
  <si>
    <t xml:space="preserve">Documentación del SG-SST según avances a la fecha (políticas, objetivos metas, documentos en general, matriz de peligros, plan de emergencia, etc.) </t>
  </si>
  <si>
    <t xml:space="preserve">Tanto los procesos, como el aplicativo de gestión documental Orfeo, se encuentran ya con la opción de PQR verbal habilitada. </t>
  </si>
  <si>
    <t xml:space="preserve">Actualización de los procesos y la plataforma para atención de PQRs Verbales. </t>
  </si>
  <si>
    <t>http://www.icfes.gov.co/atencion-al-ciudadano/canales-de-atencion</t>
  </si>
  <si>
    <t xml:space="preserve">El protocolo se encuentra creado, publicado, normalizado en SGC y socializado con el personal que asiste los diferentes Canales de Atención. </t>
  </si>
  <si>
    <t xml:space="preserve">Documento que contiene el protocolo de atención para cada uno de los canales de atención </t>
  </si>
  <si>
    <t> http://www.icfes.gov.co/transparencia/mecanismos-de-contacto-con-el-sujeto-obligado/mecanismos-para-la-atencion-al-ciudadano</t>
  </si>
  <si>
    <r>
      <t>A partir del mes de junio de 2017 se aumentó la meta del indicador con el fin de generar acciones que apunten a elevar la satisfacción de los públicos de interés. Durante el cuarto trimestre del año 2017 se logró una calificación promedio de 4.51 con un total</t>
    </r>
    <r>
      <rPr>
        <sz val="12"/>
        <rFont val="Arial "/>
      </rPr>
      <t xml:space="preserve"> de 48.467 encuestas realizadas. </t>
    </r>
  </si>
  <si>
    <t xml:space="preserve">Las estadísticas del indicador se encuentran registrados en el Sistema de Gestión de Calidad, Daruma. </t>
  </si>
  <si>
    <t>https://icfes.darumasoftware.com/portal.php</t>
  </si>
  <si>
    <t xml:space="preserve">La Unidad de Atención al Ciudadano finalizó las actividades a su cargo durante el tercer trimestre de 2017.  Sin embargo es necesario determinar con la DT y la OAP, el estado de avance y las actividades del plan que continúan pendientes. </t>
  </si>
  <si>
    <t xml:space="preserve">La UAC entregó los requerimientos y apoyó el desarrollo de las actividades  a cargo de la DT, el seguimiento a la estrategia de racionalización de trámites a través del Sistema Único de Información de Trámites (SUIT) le corresponde a la OAP. </t>
  </si>
  <si>
    <t>Plan de Mantenimiento SGC: Registros en  el aplicativo de gestión, actas, informes, Plan de mantenimiento del SGC
Plan de Transición ISO 9001:2015: Registros en  el aplicativo de gestión, actas, informes, Plan de transición de la ISO 9001.</t>
  </si>
  <si>
    <t>Plan de Mantenimiento SGC: \\icfesserv5\planeacion$\2017\CALIDAD\PLAN DE MANTENIMIENTO
Plan de Transición ISO 9001:2015: \\icfesserv5\planeacion$\2017\CALIDAD\TRANSICIÓN ISO 9001</t>
  </si>
  <si>
    <t>Expediente 257_2017 Grupo Iyunxi
DARUMA
Página WEB (Normograma)</t>
  </si>
  <si>
    <t xml:space="preserve">•Semana Ambiental
•Campañas Uso eficiente del Papel
•Entrega de Material Aprovechable Fundación Sanar
•Medición y Análisis de Indicadores Subproceso G6 Gestión Ambiental </t>
  </si>
  <si>
    <t>DARUMA
INTRANET
Prensa ICFES
Archivo de Gestión</t>
  </si>
  <si>
    <t>SECOP II:
dado que por notificación de Colombia Compra Eficiente el acceso a SECOP I fue cerrado el 15 de diciembre del año 2017, se adelanto plan de capacitaciones liderado por Colombia Compra Eficiente.
Desarrollo del plan de capacitaciones para entrada en producción de la plataforma SECOP II en las siguientes temáticas:
• Configuración: 22/11/2017 2:00 PM–5:00 PM
• Acompañamiento y formación - Plan Anual de Adquisiciones: 24/11/2017 9:00 AM–12:00 M
• Acompañamiento y formación- Configuración: 28/11/2017 2:00 PM – 5:00 PM
• Régimen Especial Con ofertas: 11/12/2017-9:00 AM – 12:30 PM
• Régimen Especial / Gestión Contractual: 13/12/2017-9:00 AM – 12:30 PM
Con corte al 12 de enero 2018, se han celebrado 149 contratos empleando la herramienta SECOP II, de los cuales 130 se encuentran en estado firmado y 19 en  revisión del proveedor para posterior firma.</t>
  </si>
  <si>
    <t xml:space="preserve">•Cargue de requisitos documentales, para apertura de la cuenta de la entidad en SECOP II
•Carta de asignación de administrador de SECOP II, firmada por el ordenador del gasto.
•Acta de inicio y cierre del plan de capacitaciones suministrados por Colombia compra eficiente.
</t>
  </si>
  <si>
    <t>https://community.secop.gov.co/STS/Users/Login/Index?SkinName=CCE
Acceso con usuario y contraseña del administrador SECOP II</t>
  </si>
  <si>
    <t xml:space="preserve">Para la  vigencia fiscal 2017 los Gastos de Funcionamiento obtuvieron una apropiación final de $10.584.261.719 de los cuales se ejecutó el 88%; de la misma manera en los Gastos de Operación Comercial se ejecutó el 83% de su apropiación, por último los gastos de inversión de la institución finalizó el periodo con una ejecución del 74%.
Así las cosas, el plan de compras de la vigencia fiscal 2017 obtuvo una apropiación final de $96.095.183.783. de los cuales ejecutó un 82%. Todo lo anterior teniendo como premisa que las liberaciones descuentan directamente los valores de los Certificados de Disponibilidad Presupuestal (CDP). 
</t>
  </si>
  <si>
    <t>Plan Anual de Adquisiciones y Contratación</t>
  </si>
  <si>
    <t xml:space="preserve">Pagina WEB
Archivos  de PAAC de la Subdirección Financiera y Contable </t>
  </si>
  <si>
    <t>Se realizó la calificación de la totalidad de las pruebas de Estado que se debían entregar en 2017 con el método de calificación 3PL. 
Puntualmente para el ultimo trimestre 2017 se realizó la calificación de Saber 11, validantes y Pre Saber con método de calificación 3PL.</t>
  </si>
  <si>
    <t>Se encuentran los datos de calificación, scripts, calibración y calificación y asignación de puntajes y percentiles para los evaluados que presentaron el examen Saber 11.
Se encuentran los datos de calificación, scripts, calibración y calificación y asignación de puntajes y percentiles para los evaluados que presentaron el examen PreSaber.
Se encuentran los datos de calificación, scripts, calibración y calificación y asignación de puntajes y percentiles para los evaluados que presentaron el examen de validación de bachillerato así como para los evaluados que aprobaron el examen de validación del bachillerato.</t>
  </si>
  <si>
    <t xml:space="preserve">Saber 11 :  \\icfesserv5\academica$\EXAMEN ESTADO AC\AC20172\SABER11. 
Presaber: \\icfesserv5\academica$\EXAMEN ESTADO AC\AC20172\PRESABER.
Validantes: \\icfesserv5\academica$\EXAMEN ESTADO AC\AC20172\VALIDANTES\Calificación. </t>
  </si>
  <si>
    <t>PISA: se realizaron los tasks ST10A y ST10B junto a la OECD, se asistió a la reunión para el manejo del software keyquest que se llevó a cabo en Bruselas- Bélgica, se realizó la revisión de los archivos con el ajuste de las submuestra de Medellín y Manizales. 
TALIS: Se realizó el muestreo de profesores por medio del software winW3S, se consolidaron los archivos para la operación logística de esta prueba y se realizó el monitoreo de la misma.            
TALIS Video Study: Se realizó el muestreo de los salones para cada colegio participante, se consolidaron los archivos con las plantillas para el proceso de digitación. 
ICCS: Se realizó procesamiento estadístico con el fin de consolidar el informe nacional con los principales resultados. 
ERCE: se realizó la última validación de los marcos muestrales internacionales  y se revisaron las propuestas de los equipos de muestreo. 
PISA para establecimientos: Para cada colegio participante se seleccionó la muestra de estudiantes que debieron presentar la prueba, luego, con  esta información se consolidó la biblia de operaciones con la cual se aplicó la prueba, así como se realizó el monitoreo de dicha aplicación. También se consolidaron los scripts de análisis de ítems y de calificación de esta prueba.</t>
  </si>
  <si>
    <t xml:space="preserve">Para cada prueba se tiene una carpeta con los archivos Excel y Word relacionados a las bases de datos de marcos de muestra, resúmenes de revisión, tablas de información básica y demás elementos requeridos y gestionados a lo largo del IV trimestre y el año 2017. </t>
  </si>
  <si>
    <t>https://drive.google.com/drive/folders/13R1KPeyd8Ldt13het79qFLXC9LHQ4geB?usp=sharing</t>
  </si>
  <si>
    <t>Se llevó a cabo la validación interna de los puntos de corte definidos para los niveles de desempeño y se entregaron insumos para la publicación de resultados.</t>
  </si>
  <si>
    <t>Los resultados corresponden a un archivo plano en formato ".txt", el cual  contiene los puntos de corte para los niveles de desempeño de las módulos adoptados. Este archivo fue validado con el equipo de calificación de la prueba.</t>
  </si>
  <si>
    <t>\\icfesserv5\academica$\ECAES_EK\ECAES_2016\EK20163_Prof\Calibracion_Calificacion_PRO\Escala\input</t>
  </si>
  <si>
    <t>Se desarrollaron actividades de procesamiento estadístico, calibración, análisis de ítem y la correcta asignación de puntajes para Saber 11 2017-2. Adicionalmente se entregaron las bases de datos de resultados en las fechas establecidas (7 de noviembre para Saber 11, 16 de noviembre para Validantes y 23 de noviembre para PRESABER).</t>
  </si>
  <si>
    <t>Se realizó la validación de la clasificación de planteles, de acuerdo a los resultados obtenidos de la prueba Saber 11 2017-2</t>
  </si>
  <si>
    <t>\\icfesserv5\academica$\EXAMEN ESTADO AC\AC20172\Clasificación de planteles\validación</t>
  </si>
  <si>
    <t>Saber 11-B para Instituciones
Saber 11-B para estudiantes</t>
  </si>
  <si>
    <t>Guías actualizadas y publicadas</t>
  </si>
  <si>
    <t>Dar cierre a la meta, dado que la misma está cumplida en el cierre de la vigencia 2017</t>
  </si>
  <si>
    <t>Se diagramaron y publicaron los siete marcos de referencia que se construyeron en el primer semestre de la vigencia 2017, de acuerdo con los compromisos establecidos</t>
  </si>
  <si>
    <t>Marcos de referencia revisados y diagramados que han sido publicados hasta el momento:
Análisis Económico
Derecho
Ciencias de la Educación: Enseñar, formar y evaluar
Inglés
Intervención en procesos sociales
Producción Agrícola
Salud y bienestar animal</t>
  </si>
  <si>
    <t>http://www.icfes.gov.co/estudiantes-y-padres/saber-pro-estudiantes/documentos</t>
  </si>
  <si>
    <t>Se realizaron reuniones para la reformulación del Proyecto estratégico donde se conformó un nuevo grupo de trabajo, también se llevaron a cabo reuniones con la OTI para presentar la estrategia y buscar formas de integración con PRISMA para que dicho proyecto entre en fase de ejecución en la vigencia 2018</t>
  </si>
  <si>
    <t>Se elaboró un documento inicial, donde se indica la definición del proyecto que inicia su ejecución en la vigencia 2018.
Adicionalmente se creó un interdisciplinar para vincular el proyecto en PRISMA, por lo que también se realizaron reuniones con la OTI</t>
  </si>
  <si>
    <t>Documento dispuesto en la SDI, ya que no es un documento público</t>
  </si>
  <si>
    <t>Iniciar con la ejecución del plan de reformulación en la vigencia 2018</t>
  </si>
  <si>
    <t xml:space="preserve">Adelantamos la actualización de las guías de uso de resultados de Saber 11 para establecimientos y entidades territoriales a publicar en enero de 2018. Entregamos la guía actualizada para los resultados del evaluado de la ECDF.
Adelantamos el análisis de datos para la escritura del informe nacional de Saber 11 - 2017.
Desarrollamos sugerencias para el cambio y la adecuación de la plataforma Icfesnautas en conjunto con la oficina de comunicaciones. Hicimos construcción de sugerencias pedagógicas dirigidas al estudiante y sus acudientes.
Desarrollamos y diagramamos la guía de calificación de Saber 11, está pendiente de visto bueno para publicar por parte de la dirección de evaluación.
Cargamos en PRISMA más de 800 ítems liberados de Saber 3°, 5° y 9°. El cargue de los ítems y las sugerencias pedagógicas continúa en 2018.
</t>
  </si>
  <si>
    <t xml:space="preserve">Diseñamos y desarrollamos en la plataforma Moodle un curso virtual de interpretación de resultados de Saber 11 para ser piloteado e implementado en 2018.
Realizamos un taller de uso de resultados que acompaña el reporte del estudiante de Saber 3°, 5° y 9°. Construimos en borrador un taller para padres de familia.
Desarrollamos sugerencias para el cambio y la adecuación de la plataforma Icfesnautas en conjunto con la oficina de comunicaciones.
</t>
  </si>
  <si>
    <t>Con la nueva herramienta Oracle, se ha iniciado la implementación en cada módulo de  esta normatividad</t>
  </si>
  <si>
    <t>Registro de Asistencia</t>
  </si>
  <si>
    <t xml:space="preserve">Se termino la implementación en el sistema ERP SEVEN que procesa la información bajo el nuevo marco normativo.  </t>
  </si>
  <si>
    <t>Se adoptó el Manual de Políticas contables mediante la Resolución No. 000176 de marzo 14 de 2017</t>
  </si>
  <si>
    <t xml:space="preserve"> Resolución No. 000176 de marzo 14 de 2017</t>
  </si>
  <si>
    <t>Se realizo la actualización y ajuste del proceso y procedimientos, adaptándolos a la Norma.</t>
  </si>
  <si>
    <t>Proceso actualizado y los Procedimientos de Ingresos y Egresos actualizados</t>
  </si>
  <si>
    <t>Aplicativo Daruma</t>
  </si>
  <si>
    <t>Se realizo la fase inicial del proceso de implementación</t>
  </si>
  <si>
    <t>Se elaboró el ESFA del ICFES con base en datos AL 31 12 2014</t>
  </si>
  <si>
    <t>Informe semanal de ejecución de ingresos y gastos</t>
  </si>
  <si>
    <t>Página oficial de ICFES http://www.icfes.gov.co/transparencia-informacion</t>
  </si>
  <si>
    <t>Realizar liberaciones de los recursos que no se utilizarán durante la vigencia</t>
  </si>
  <si>
    <t>Informar a las área involucradas para que ejecuten los recursos aprobados en el presupuesto  o realicen liberación de recursos</t>
  </si>
  <si>
    <t>El indicador de carga impositiva superó el 100%  , en el IV trimestrestre  2017, con base en la facturación de servicios de arrendamiento e ingresos por talleres obtenidos en el seminario internacional de evaluación que generaron el respectivo IVA a favor de la  DIAN</t>
  </si>
  <si>
    <t xml:space="preserve">El indicador de productividad  del activo fijo alcanzó el 86% de la meta en el IV trimestre de 2017. </t>
  </si>
  <si>
    <t>Se formuló de acuerdo al marco normativo</t>
  </si>
  <si>
    <t>Documento anteproyecto de presupuesto</t>
  </si>
  <si>
    <t>http://www2.icfes.gov.co/transparencia-informacion</t>
  </si>
  <si>
    <t>Se definió la plantilla de recolección de presupuesto por componente de gestión, para ser diligenciada por las diferentes áreas del Instituto con base a los recursos programados en el Anteproyecto de Ingresos y Gatos 2018.</t>
  </si>
  <si>
    <t>Plantilla enviada</t>
  </si>
  <si>
    <t>\\icfesserv5\planeacion$\2017\Presupuesto</t>
  </si>
  <si>
    <t xml:space="preserve">Desde la subdirección de estadísticas se realizaron simulaciones respecto a combinaciones de métodos de inicio y selección (utilizando clúster: Nivel, Código Prisma) para las 5 pruebas de PRESABER.Así como la emisión de un reporte de resultados generados hasta diciembre.
Así mismo, desde la Dirección de Evaluación y la subdirección de diseño de instrumentos se realizó  la revisión de perfiles de posibles expertos en la implementación de pruebas adaptativas para la posible contratación como asesores en la implementación del algoritmo a utilizar en la prueba piloto del Pre Saber adaptativo. En la misma línea de la asesoría internacional, se consolidó un resumen de la revisión del estado del arte en aspectos clave de las pruebas adaptativas para un informe técnico.
Por parte de la Dirección de Tecnología, en el cuarto trimestre se realizaron las pruebas de carga de la infraestructura y arquitectura de PLEXI tal y como se usó en el demo, con el objetivo de validar la cantidad de usuarios concurrentes que soportaba. Los resultados son aceptables, sin embargo pensando a mayor escala se debe considerar la realización de algunas modificaciones a la arquitectura y lanzar nuevamente las pruebas. </t>
  </si>
  <si>
    <t>Carpeta en Drive (Test adaptativos)</t>
  </si>
  <si>
    <t>https://drive.google.com/drive/folders/0B78WdVHnMq9Qc0FRQmpfUzlWUTA</t>
  </si>
  <si>
    <t>Se consolidó un documento en el cual se implementó la metodología SAE para la prueba SABER 3°, 5°, 7° y 9°generando resultados de unos índices propuestos para el estudio de factores asociados del año 2012.
Adicionalmente con la implementación de la metodología SAE, se logró emitir los resultados de algunas instituciones educativas que para la prueba SABER 3º,5º,7º y 9º de 2016 no contaban con puntaje asignado</t>
  </si>
  <si>
    <t>Carpeta en Drive (SAE)</t>
  </si>
  <si>
    <t>\\icfesserv5\academica$\SABER\SABER_2016\Pre-Aplicación
https://github.com/stalynGuerrero/multisae  
https://drive.google.com/open?id=0Bzz1SNIBYnaiVl9MZ3ZsSWVHdjQ 
https://drive.google.com/open?id=0Bzz1SNIBYnaiMkVzRG1yazVrZDQ</t>
  </si>
  <si>
    <t xml:space="preserve">Se supero la meta para la vigencia 2017. </t>
  </si>
  <si>
    <t>Se realizaron las actividades planeadas para la vigencia</t>
  </si>
  <si>
    <t>Archivo excel de contratos 2017</t>
  </si>
  <si>
    <t>Carpeta compartida de planeación</t>
  </si>
  <si>
    <t>Se lograron 4 proyectos de investigación en grado considerable de avance de los cuales 2 fueron enviados a revisión por parte de pares-</t>
  </si>
  <si>
    <t>Documentos de investigación.</t>
  </si>
  <si>
    <t>Carpeta Drive "Agenda de Investigación"-Oficina de Gestión de proyectos de investigación</t>
  </si>
  <si>
    <t>Corrección del sistema de seguimiento a los proyectos en desarrollo.</t>
  </si>
  <si>
    <t xml:space="preserve">Informe del monitor </t>
  </si>
  <si>
    <t>Informes diligenciado por el funcionario (archivo Dirección de Evaluación)</t>
  </si>
  <si>
    <t>No se requiere acción</t>
  </si>
  <si>
    <t>Información por parte de planeación de  las condiciones del examen.</t>
  </si>
  <si>
    <t>Correo electrónico y reuniones organizadas por planeación.</t>
  </si>
  <si>
    <t>Se aseguraron los recursos de infraestructura para garantizar la aplicación de la pruebas electrónica de la SED.</t>
  </si>
  <si>
    <t>Los recursos asegurados incluyen el aprovisionamiento en nube y soporte de la aplicación</t>
  </si>
  <si>
    <t>Correo electrónico</t>
  </si>
  <si>
    <t>Se llevó a cabo la prueba de Competencias Ciudadanas durante los días establecidos y para la cantidad de estudiantes establecida.</t>
  </si>
  <si>
    <t>La prueba de Competencias Ciudadanas se llevó a cabo en la ciudad de Bogotá y contó con la participación de aprox. 50.000 estudiantes  de colegios tanto públicos como privados.</t>
  </si>
  <si>
    <t>Se entregaron al área encargada las respuestas registradas en las aplicaciones electrónicas, para su correspondiente procesamiento y calificación.</t>
  </si>
  <si>
    <t>Se entrega un archivo con las respuestas registradas por cada estudiante en la prueba de Competencias Ciudadanas.</t>
  </si>
  <si>
    <t>Respuestas de cada estudiante entregada al área encargada. Correo electrónico y cargue al módulo correspondiente</t>
  </si>
  <si>
    <t>Se especificaron las historias de usuario que corresponden a nuevas funcionalidades que apoyan la gestión de las pruebas electrónicas.</t>
  </si>
  <si>
    <t>Las historias de usuario abarcan las nuevas funcionalidades que se requieren de los sistemas y se especifican con sus respectivos criterios de aceptación.</t>
  </si>
  <si>
    <t>Herramienta IceScrum</t>
  </si>
  <si>
    <t>Se implementaron las funcionalidades identificadas.</t>
  </si>
  <si>
    <t>Se realizó la implementación de las historias especificadas siguiendo la arquitectura de referencia inicial.</t>
  </si>
  <si>
    <t>Repositorio de desarrollo</t>
  </si>
  <si>
    <t>Se realizaron las pruebas funcionales a los módulos de gestión.</t>
  </si>
  <si>
    <t>Durante cada sprint se realizan las pruebas funcionales de cada historia y se va registrando en un archivo los issues encontrados para ser corregidos lo mas pronto posible.</t>
  </si>
  <si>
    <t>Repositorio de artefactos de proyecto</t>
  </si>
  <si>
    <t>Se realizó la puesta en producción de los módulos de gestión para las aplicaciones definidas.</t>
  </si>
  <si>
    <t>Se realizan demos a usuarios de banco de ítems en los cuales se explica la funcionalidad y se da el visto bueno para el paso a producción.</t>
  </si>
  <si>
    <t>Correo electrónico, Actas de demo en repositorio.</t>
  </si>
  <si>
    <t>La aplicación móvil Icfes Personas, permite la consulta de resultados por parte de todos los usuarios para todas las aplicaciones (Saber 11°, Presaber, Validantes, Saber Pro y Saber TyT) con fecha de presentación 2016 en adelante, previa descarga de la misma a través de las tiendas Google Play y App Store.
De igual manera permite la consulta del avance del proceso de inscripción aplicaciones (Saber 11°, Presaber, Validantes, Saber Pro y Saber TyT).</t>
  </si>
  <si>
    <t>Aplicación móvil publicada y documentación</t>
  </si>
  <si>
    <t>Tiendas Google Play y App Store, Repositorio interno</t>
  </si>
  <si>
    <t>correos, presentaciones y seguimientos de la actividad . Reuniones sectoriales</t>
  </si>
  <si>
    <t>Correos , actas</t>
  </si>
  <si>
    <t>El 12 de julio se recibió por parte del Ministerio de Educación el documento "Plan de accesibilidad web.xlsx" con el cronograma de actividades a realizar en 2017 y 2018. Este plan incluía el requerimiento de asignar líderes y conformar equipos multidisciplinarios para el cumplimiento de la norma.
El 14 de agosto se envió el listado de responsables del Plan de accesibilidad de Tecnología a Planeación para su diligenciamiento.
En Agosto se recibió el requerimiento de Mineducación para la elaboración de un Plan de accesibilidad para los portales. 
El día 31 de agosto se envió el Plan de Accesibilidad propuesto y aprobado por el Icfes para el 2017 y 2018 al Ministerio de Educación. Este plan discriminaba actividades a realizar para el portal web, Icfes Interactivo y los aplicativos.</t>
  </si>
  <si>
    <t>La información se encuentra almacenada en infraestructura en la nube, como documento compartido para los integrantes el equipo de accesibilidad del Icfes.</t>
  </si>
  <si>
    <t>El Ministerio de Educación recibió el plan de Accesibilidad en Páginas Web para el 2017, propuesto por el Icfes.</t>
  </si>
  <si>
    <t>Correo institucional del Ministerio de Educación de recepción del documento.</t>
  </si>
  <si>
    <t>La información se encuentra registrada en correos electrónicos</t>
  </si>
  <si>
    <t>El día 31 de octubre se envió el Informe de avances del Plan de Accesibidad del mes de octubre de 2017 a Ministerio de Educación. 
El día 30 de noviembre se envió el Informe de avances del Plan de Accesibidad del mes de noviembre de 2017 a Ministerio de Educación. 
Se realiza grabación de video en atención al ciudadano el día 10 de noviembre para dar a conocer el servicio de atención a personas sordas por medio del Centro de Relevo</t>
  </si>
  <si>
    <t>ICFES - Informe plan de accesibilidad octubre.pdf: El Informe de avances del Plan de Accesibilidad del mes de octubre de 2017 relaciona los avances en la implementación de accesibilidad en el portal institucional, en el servicio del centro de relevo y las capacitaciones en accesibilidad dictadas a las personas responsables de aplicaciones web.
ICFES - Informe plan de accesibilidad noviembre.pdf: El Informe de avances del Plan de Accesibilidad del mes de noviembre de 2017 contiene la evaluación manual y automática realizada a los contenidos del menú superior del portal institucional, evaluación del portal icfesinteractivo e informes de evaluaciones elaboradas en 2016 a los aplicativos web. Adicional los avances en accesibilidad realizados por la oficina de comunicaciones. 
Video promocional del servicio de Centro de Relevo.
En diciembre se están corrigiendo los errores encontrados en la evaluación realizada en noviembre. El día 31 de diciembre se entregará informe de avance a MinEducación.Y32</t>
  </si>
  <si>
    <t>La información se encuentra registrada en correos electrónicos.
La grabación del video la tiene el área de Comunicaciones.</t>
  </si>
  <si>
    <t>Se finalizaron las capacitaciones al personal de aplicaciones web. A partir de este momento se están realizando evaluaciones a aplicaciones pendientes para coordinar los cambios y documentar.
Se solucionaron los problemas de conexión de las tabletas que fueron evaluadas por personal del Centro de Relevo el día 10 de noviembre de 2017.
Se realizaron ajustes al portal institucional y portal interactivo resultado de las evaluaciones automáticas y manuales.</t>
  </si>
  <si>
    <r>
      <t>Actualización del documento.</t>
    </r>
    <r>
      <rPr>
        <b/>
        <sz val="12"/>
        <color rgb="FF000000"/>
        <rFont val="Arial "/>
      </rPr>
      <t xml:space="preserve"> Icfes - Plan de accesibilidad web-octubre.xlxs y Plan de accesibilidad web-noviembre.xlxs</t>
    </r>
  </si>
  <si>
    <t>La información se encuentra almacenada en la nube, como documento compartido para los integrantes el equipo de accesibilidad del Icfes.</t>
  </si>
  <si>
    <t>Se tomaron 3 sesiones de estudio de la norma dictadas en Ministerio de Educación con el apoyo del INCI. Fechas: 20 de octubre, 17 de Noviembre y 11 de diciembre de 2017.
Se realiza revisión del documento "PropuestaDelProtocoloDeAccesibilidadDigitalSectorEducación.doc" y se entregan sugerencias sobre cambios</t>
  </si>
  <si>
    <r>
      <t xml:space="preserve">Registro de asistencia a las sesiones.
Documento </t>
    </r>
    <r>
      <rPr>
        <b/>
        <sz val="12"/>
        <color rgb="FF000000"/>
        <rFont val="Arial "/>
      </rPr>
      <t xml:space="preserve">"PropuestaDelProtocoloDeAccesibilidadDigitalSectorEducación.doc" </t>
    </r>
  </si>
  <si>
    <t>Registros Mineducación e INCI.
La información se encuentra registrada en correos electrónicos</t>
  </si>
  <si>
    <t>Se completó la tarea, el día 15 de diciembre de 2017 se emitió la resolución que adopta el Sistema de Gestión y Gobierno de Datos SGGD</t>
  </si>
  <si>
    <t xml:space="preserve"> Resolución 834 del 15 de diciembre de 2017 (Sistema de gestión y gobierno de datos). </t>
  </si>
  <si>
    <t>Proceso que se realizó basado en reuniones para conocer los diferentes proyectos y grupos de trabajo de la Dirección de Tecnología, además los grupos de trabajo de la Subdirección de Operación de Instrumentos. Como complemento a estas entrevistas se realizó un análisis de los procesos definidos en el MECI de la entidad y sus procedimientos. Como resultado se tiene un documento que explica cómo actualmente administra sus datos, se definió el mapa de flujo de información y los dominios de información identificados.</t>
  </si>
  <si>
    <t>El resultado de esta tarea se dispone en el repositorio del proyecto. http://192.168.147.76/soporte/GobiernoDeDatos</t>
  </si>
  <si>
    <t>A partir del análisis anterior y de conocer el organigrama del ICFES se define la estructura orgánica que debe componer el gobierno de datos en el ICFES. Esto se almacena en un documento que explica la estructura de gobierno, los roles, las responsabilidades y la interacción entre ellos</t>
  </si>
  <si>
    <t>Se hace un ejercicio de medición de los diferentes factores de administración de datos, con las personas de los diferentes grupos de trabajo de la Dirección de Tecnología e Información y los usuarios funcionales y de allí se define el nivel de madurez del ICFES en las diferentes aristas, esto se consigna en un documento que además presenta el nivel al cual podemos acceder en cada una de estas áreas.</t>
  </si>
  <si>
    <t>Basado en nuestro nivel actual y el nivel al cuál deseamos llegar se definen las iniciativas que deben marcar el trabajo de Gobierno y la Subdirección de Información para llegar al nivel deseado</t>
  </si>
  <si>
    <t>Iniciará ejecución en el 2018</t>
  </si>
  <si>
    <t>Según resultados FURAG 2017 y el plan de seguimiento Matriz GEL , diseñar el plan 2018</t>
  </si>
  <si>
    <t>Se crearon los artefactos para definir el nivel de cumplimiento de los lineamientos del Marco de Referencia de acuerdo con los criterios definidos por la Dirección de Tecnología</t>
  </si>
  <si>
    <t>Repositorio de Arquitectura Empresarial</t>
  </si>
  <si>
    <t>Se crearon los artefactos para definir el nivel de madurez de la gestión de TI en el ICFES, se aplicaron en el área de TI y las demás áreas de la entidad</t>
  </si>
  <si>
    <t>Informe de nivel de madurez de la gestión de TI en el ICFES</t>
  </si>
  <si>
    <t>Artefactos creados en la herramienta de AE (smartEA)</t>
  </si>
  <si>
    <t>Repositorio de Arquitectura Empresarial / Herramienta de AE (SMARTEA)</t>
  </si>
  <si>
    <t>Se definió la metodología de Arquitectura Empresarial para el ICFES que incluye los artefactos mínimos para el análisis de brecha y definición del mapa de ruta. El análisis de brecha se encuentra consolidado en los artefactos que se encuentran en el repositorio de AE</t>
  </si>
  <si>
    <t>Resultado de la ejecución de las funcionalidades ofrecidas en el aplicativo PRISMA</t>
  </si>
  <si>
    <t>Cerrar funcionalidades año 2017 y continuar con la priorización de requerimientos de los distintos módulos del proyecto PRISMA para 2018.</t>
  </si>
  <si>
    <t>todo se tiene debidamente documentado en diseños de arquitectura,  actas, correos .</t>
  </si>
  <si>
    <t>Son documentos y matrices que hacen parte de la operación del Sistema de Gestión de Seguridad de la Información (SGSI)</t>
  </si>
  <si>
    <t>La información se encuentra publicada en el software del sistema de gestión integral DARUMA y en Plan View</t>
  </si>
  <si>
    <t>El PETI se consolida en un documento y se alimenta de los artefactos creados en la herramienta de AE producto de los ejercicios de AE</t>
  </si>
  <si>
    <t>Documento PETI</t>
  </si>
  <si>
    <t xml:space="preserve">Se cuenta con las nuevas dimensiones construidas en Oracle Data Integrator, también está disponible la tabla de hechos relacionada con el modelo de Citación. De igual manera la documentación de todos los modelos está disponible. </t>
  </si>
  <si>
    <t xml:space="preserve">Servidor BI.
 Servidor pruebas BI. 
Servidor Tableau. </t>
  </si>
  <si>
    <t xml:space="preserve">Para el siguiente año se espera el paso a producción de las dimensiones y hechos ya validadas, y continuar con la elaboración de los nuevos modelos que han sido identificados para garantizar la disponibilidad de toda la información de negocio.  
Se espera trabajar en el apoyo a la gestión de otras áreas del instituto por medio de reportes e informes a través de la herramienta tableau y las herramientas de inteligencia de negocios de Oracle con las que cuenta la institución. 
Así mismo se planea trabajar en la generación de modelos analíticos de la información de la mano con otras áreas como Investigaciones, Planeación y estadística. </t>
  </si>
  <si>
    <t>Se cumplió con la fecha de salida a producción y soporte al desempaque de hojas de respuesta de las pruebas Saber 359 y patrulleros, con las funcionalidades requeridas para realizar estos procesos</t>
  </si>
  <si>
    <t xml:space="preserve">
El código fuente y documentación de S359 se encuentra en el repositorio del proyecto correspondiente.</t>
  </si>
  <si>
    <t>Correo Electrónico 
\\ICFESSERV5\gestionarchivospruebas$</t>
  </si>
  <si>
    <t>Cumplimiento de las actividades del Cronograma de Pruebas</t>
  </si>
  <si>
    <t>Esta actividad ya se cumplío</t>
  </si>
  <si>
    <t>Plan anticorrupción y atención al ciudadano publicado en la página web</t>
  </si>
  <si>
    <t>http://www.icfes.gov.co/transparencia/planeacion/politicas-lineamientos-y-manuales</t>
  </si>
  <si>
    <t>Se realizó el seguimiento del plan anticorrupción y atención al ciudadano y se publicó en la página web</t>
  </si>
  <si>
    <t>Esta actividad ya se cumplío en el primer trimestre</t>
  </si>
  <si>
    <t>Publicación del anexo de riesgos de corrupción</t>
  </si>
  <si>
    <t>Se realizaron ajustes a los riesgos de corrupción según lo identificado por las áreas</t>
  </si>
  <si>
    <t>Esta actividad se realiza constantemente en la página web</t>
  </si>
  <si>
    <t>información actualizada</t>
  </si>
  <si>
    <t>http://www.icfes.gov.co/transparencia-informacion</t>
  </si>
  <si>
    <t>Se realizaron los talleres y se presentó el ejercicio a la Dirección General</t>
  </si>
  <si>
    <t>Archivos Institucionales</t>
  </si>
  <si>
    <t>\\icfesserv5\planeacion$\2017</t>
  </si>
  <si>
    <t>Ya se cumplió en el primer trimestre</t>
  </si>
  <si>
    <t>Esta actividad se ejecuta continuamente</t>
  </si>
  <si>
    <t xml:space="preserve">Se realizó en el espacio de la rendición de cuentas </t>
  </si>
  <si>
    <t>Se elaboró y publicó la estrategia de rendición de cuentas, se ejecutó la estrategia y posteriormente se evalúo.</t>
  </si>
  <si>
    <t>Documentos publicados en el link de rendición de cuentas en la página web de la entidad</t>
  </si>
  <si>
    <t>Página WEB y archivos institucionales</t>
  </si>
  <si>
    <t>Estrategia de participación ciudadana</t>
  </si>
  <si>
    <t>La aplicación de todas las pruebas de estado y la prueba Saber 359, se llevaron a cabo dentro de los tiempos establecidos.</t>
  </si>
  <si>
    <t>La evidencia es la lectura de las respuestas de los examinados en cada prueba.</t>
  </si>
  <si>
    <t>La lectura de cada prueba es enviada a la Dirección de Tecnología quién es el encargado de hacer el cargue en la base de datos para que posteriormente la Dirección de Evaluación haga la calificación. De igual manera en el FTPS del Icfes se encuentra el archivo plano.</t>
  </si>
  <si>
    <t>La evidencia son los ítems entregados por los constructores, quienes tienen a su cargo la obligación de construir los ítems asignados a su módulo correspondiente y, de la cual se lleva total trazabilidad a través  de la plataforma PRISMA.</t>
  </si>
  <si>
    <t>Los ítems reposan en el banco de ítems de la Subdirección de Producción de Instrumentos, y el acceso es confidencial.</t>
  </si>
  <si>
    <t>Para la vigencia 2017, la Subdirección de Producción de Instrumentos proyectó la diagramación de 6 aplicaciones de pruebas, correspondientes a Saber 11- A, Saber 11 - B, Saber TyT - I Sem, Saber TyT - II Sem, Saber 359 y Saber Pro. Con corte al cuarto trimestre la Subdirección de Producción de Instrumentos ha consolidado la diagramación de las 6 aplicaciones proyectadas y que se aplicaron durante 2017; los cuales fueron entregados como producto final de acuerdo con los cronogramas establecidos para cada prueba.</t>
  </si>
  <si>
    <t>La evidencia son las artes y cuadernillos del material de evaluación, el cual es producido en el banco de ítems.</t>
  </si>
  <si>
    <t>Las artes reposan en el banco de ítems de la Subdirección de Producción de Instrumentos, y el acceso es confidencial.</t>
  </si>
  <si>
    <t>Entrega a estadística de la base de codificación.
(Archivo en extensión .txt)</t>
  </si>
  <si>
    <t xml:space="preserve">Plataforma pregunta abierta. (Durante el proceso de codificación).
Archivo almacenado en la Subdirección de Estadística, y copia de seguridad de la Subdirección de Producción de Instrumentos.
</t>
  </si>
  <si>
    <t>Se reportó al MEN la matriz de coherencia y buen gobierno</t>
  </si>
  <si>
    <t>Matriz de coherencia administrativa y buen gobierno</t>
  </si>
  <si>
    <t>Correo electrónico a la SDO-MEN</t>
  </si>
  <si>
    <t>Seguimiento estrategia de racionalización de trámites</t>
  </si>
  <si>
    <t>Archivos institucionales
Correo electrónico</t>
  </si>
  <si>
    <t xml:space="preserve">Durante el  tercer y cuarto  trimestre la normatividad se actualizo en (12) doce oportunidades, con temas de interés para el Instituto y comunidad en general, los cuales se pueden evidenciar en la página de WEB del Instituto en: Trasparencia / Jurídica / Normograma / Novedades </t>
  </si>
  <si>
    <t>En este último periodo finalizamos los talleres correspondientes a esta estrategia obteniendo una asistencia de 7822 para un total en todo el año de 14,397 asistentes. Estos últimos talleres se realizaron desde septiembre hasta noviembre. 
El contenido de los talleres fue el mismo para antes de la aplicación de la prueba saber 3°, 5° y 9°, después de la misma, se omitió la parte en la que se explicaba las novedades de esta aplicación por no ser relevante en ese momento.
También se terminaron de enviar todas las encuestas a los 14,397 asistentes, obteniendo una respuesta de 2,044 personas, a las cuales se les expidió su correspondiente certificado.
La estrategia Saber Pro,  ya finalizo en un 100% , identificamos la asistencia de 715 personas a las cueles se les envió la encuesta de satisfacción, obteniendo una respuesta de 21º personas a las cuales se les expidió su correspondiente certificado de asistencia.</t>
  </si>
  <si>
    <t>Para este periodo elaboramos y publicamos cuatro ediciones del boletín de Saber en Breve correspondientes a los meses de septiembre, octubre, noviembre y diciembre. Los mismos trataron de "La prueba Saber 3°, 5° y 9° y las afirmaciones evaluadas", "Medición de la calidad de la educación inicial en Colombia", "La prueba internacional PISA y los estudiantes resilientes " y “La prueba Saber 11 2017 y la Distribución Sociodemográfica de los estudiantes evaluados", respectivamente.</t>
  </si>
  <si>
    <t>Par este periodo mas exactamente en el mes de noviembre se hizo la publicación en la pagina del Icfes junto con el marco de referencia "Estudio Internacional de Educación Cívica y Ciudadana (ICCS)", "Marco de Referencia ICCS 2016".</t>
  </si>
  <si>
    <t>KPI: Disminución de reprocesos, tiempos y costos de producción de pruebas en lo relacionado con la rotación de personal asociada al subproceso</t>
  </si>
  <si>
    <t>Implementación de metodología SAE para la calificación de las pruebas SABER</t>
  </si>
  <si>
    <t xml:space="preserve">Los establecimientos educativos conocerán reportes y niveles de desempeños con la prueba SABER 3,57 y 9 mediante la metodología SAE. </t>
  </si>
  <si>
    <t>Numero de establecimientos con resultados de pruebas metodología SAE/Número de establecimientos proyectados  con aplicación de prueba 3579* 100</t>
  </si>
  <si>
    <t>Publicamos informes de resultados a nivel nacional y por ETC sobre: actividades extracurriculares, emociones y actitudes frente a la agresión, intimidación escolar y percepción de inseguridad en el colegio, participación estudiantil y gobierno escolar, responsabilidad democrática, diferencias sociales y la percepción sobre la discriminación. Publicamos el documento "Experiencia acumulada en el levantamiento de datos de factores asociados 2012 - 2015, Saber 3, 5 y 9".</t>
  </si>
  <si>
    <t>Además de las pruebas ya definidas, este trimestre se tuvo la aplicación electrónica de la prueba de Competencias Ciudadanas de la Secretaría de Educación del Distrito, en el cual se atendieron cerca de 50.000 estudiantes.</t>
  </si>
  <si>
    <t>Pruebas monitoreadas</t>
  </si>
  <si>
    <t xml:space="preserve">En el mes de octubre, se realizó el monitoreo de la aplicación de la prueba SABER TYT en la Escuela Colombiana de Carreras Industriales (ECCI) en la ciudad de Bogotá; este proyecto tuvo el objetivo de reunir y documentar evidencia acerca de la manera en la que se están desarrollando en terreno los lineamientos establecidos por el ICFES para la aplicación del examen. Lo anterior, con el fin de hacer una retroalimentación general más allá del diligenciamiento del formato, para posterior análisis y revisión de las fallas y buscar un mejoramiento continuo de la aplicación. </t>
  </si>
  <si>
    <t>Se encuentran los datos de calificación, scripts, calibración y calificación y asignación de puntajes y percentiles para los evaluados que presentaron el examen Saber 11.
Se encuentran los datos de calificación, scripts, calibración y calificación y asignación de puntajes y percentiles para los evaluados que presentaron el examen Presaber.
Se encuentran los datos de calificación, scripts, calibración y calificación y asignación de puntajes y percentiles para los evaluados que presentaron el examen de validación de bachillerato así como para los evaluados que aprobaron el examen de validación del bachillerato.
Las bases de datos de calibración de los ítems de Saber 11, se entregaron a la Subdirección de Diseño de Instrumentos en formato "RData"</t>
  </si>
  <si>
    <t>A finales del tercer trimestre, se terminó la codificación del examen Saber TyT primera aplicación, correspondiente al único examen aplicado en el primer semestre que contempla dentro de sus opciones de evaluación la pregunta abierta. Del mismo modo, a finales del cuatro trimestre del año, se logró consolidar la codificación de los los exámenes Saber Pro y Saber TyT segunda aplicación a finales del mes de diciembre, por otro lado, a mediados del mes de Octubre se empezó la codificación de la Evaluación de Carácter Diagnóstico Formativa - ECDF y se terminó de codificar a finales del mes de diciembre.</t>
  </si>
  <si>
    <t xml:space="preserve">Proyección de cumplimiento del indicador                </t>
  </si>
  <si>
    <t xml:space="preserve">Proyección de cumplimiento del indicador            </t>
  </si>
  <si>
    <t xml:space="preserve">Proyección de cumplimiento del indicador                 </t>
  </si>
  <si>
    <r>
      <t>De acuerdo con el plan el diseño de la prueba, la construcción de bloques debe cumplir los requerimientos para pilotear las áreas de matemáticas y lenguaje 3°, 5° y 9°, el cual es de sesenta (60) bloques  por cada una es decir, 120 bloques en total. La Subdire</t>
    </r>
    <r>
      <rPr>
        <sz val="12"/>
        <rFont val="Arial "/>
      </rPr>
      <t>cción a corte de cuarto trimestre logró la construcción de los 120</t>
    </r>
    <r>
      <rPr>
        <sz val="12"/>
        <color theme="1"/>
        <rFont val="Arial "/>
      </rPr>
      <t xml:space="preserve"> bloques que pueden ser piloteados, es decir, ha cumplido con la totalidad de la meta de construcción final.</t>
    </r>
  </si>
  <si>
    <r>
      <rPr>
        <b/>
        <sz val="12"/>
        <color theme="1"/>
        <rFont val="Arial "/>
      </rPr>
      <t xml:space="preserve">Instituciones: </t>
    </r>
    <r>
      <rPr>
        <u/>
        <sz val="12"/>
        <color theme="10"/>
        <rFont val="Arial "/>
      </rPr>
      <t xml:space="preserve">http://www.icfes.gov.co/instituciones-educativas-y-secretarias/saber-11/documentos
</t>
    </r>
    <r>
      <rPr>
        <b/>
        <sz val="12"/>
        <color theme="1"/>
        <rFont val="Arial "/>
      </rPr>
      <t xml:space="preserve">Estudiantes: </t>
    </r>
    <r>
      <rPr>
        <u/>
        <sz val="12"/>
        <color theme="10"/>
        <rFont val="Arial "/>
      </rPr>
      <t>http://www.icfes.gov.co/estudiantes-y-padres/saber-11-estudiantes/documentos-juridicos-y-tecnicos-saber-11</t>
    </r>
  </si>
  <si>
    <t>Revisar  y ajustar el plan con observaciones  recibidas</t>
  </si>
  <si>
    <t xml:space="preserve">Diseñar o ajustar la estrategia para la administración de los riesgos de corrupción </t>
  </si>
  <si>
    <r>
      <t>Publicar la Información</t>
    </r>
    <r>
      <rPr>
        <sz val="12"/>
        <color rgb="FFFF0000"/>
        <rFont val="Arial "/>
      </rPr>
      <t xml:space="preserve"> </t>
    </r>
    <r>
      <rPr>
        <sz val="12"/>
        <color theme="1"/>
        <rFont val="Arial "/>
      </rPr>
      <t>establecida en la ley 1712 de 2014, decreto 103 de 2015, Resolución 3564 de 2015 MinTIC y demás normatividad aplicable</t>
    </r>
  </si>
  <si>
    <t>Se desarrollo la primera fase del ejercicio de innovación , donde con el apoyo de unidad de atención al ciudadano y aplicaciones se analizaron estadísticas de las PQRS mas frecuentes . Se constituyó con la dirección de TI el grupo y se socializo a los gestores de calidad que asistieron a seguimiento de GEL . De igual forma, y según el lineamiento sectorial de MEN se indico que para 2017  con ejercicios de rendición de cuentas donde hay participación del ciudadano y se resuelven inquietudes también aplicaría como ejercicio para esta actividad.</t>
  </si>
  <si>
    <t>Continuidad al plan de innovación donde se pretende poner a disposición las problemáticas una vez revisadas por el equipo y solicitar seguimiento sectorial y de MINTIC para saber si para el nuevo decreto este ejercicio tiene cambios y poder aplicarlo en el nuevo plan</t>
  </si>
  <si>
    <t>Estrategia de rendición de cuentas elaborada y publicada
Informe de evaluación del ejercicio de rendición de cuentas elaborado y publicado</t>
  </si>
  <si>
    <t>Diseñar  e implementar estrategia de participación ciudadana</t>
  </si>
  <si>
    <r>
      <rPr>
        <b/>
        <sz val="12"/>
        <color rgb="FF000000"/>
        <rFont val="Arial "/>
      </rPr>
      <t xml:space="preserve">PlanDeAccesibilidad.INCI.xlsx: </t>
    </r>
    <r>
      <rPr>
        <sz val="12"/>
        <color rgb="FF000000"/>
        <rFont val="Arial "/>
      </rPr>
      <t>Documento en formato Excel donde se entrega la Lista de líderes y equipo, números de contacto y se define el líder del proyecto.</t>
    </r>
    <r>
      <rPr>
        <b/>
        <sz val="12"/>
        <color rgb="FF000000"/>
        <rFont val="Arial "/>
      </rPr>
      <t xml:space="preserve">
Icfes - Plan de accesibilidad web.xlxs:</t>
    </r>
    <r>
      <rPr>
        <sz val="12"/>
        <color rgb="FF000000"/>
        <rFont val="Arial "/>
      </rPr>
      <t xml:space="preserve"> Documento en formato Excel donde se lista el estado (cumplido o pendiente de cumplimiento) de  los criterios de conformidad de nivel A y AA de la Norma Técnica Colombiana (NTC) 5854 que establece los requisitos de accesibilidad que son aplicables a las páginas web.</t>
    </r>
  </si>
  <si>
    <t>Realizar seguimiento a la ejecución del plan de accesibilidad</t>
  </si>
  <si>
    <t>Se ha realizado streming de Saber 11° y Saber 3°, 5° y 9° para tener un espacio permanente de participación ciudadana, además del contacto constante a través de las redes sociales.</t>
  </si>
  <si>
    <t>Streaming para población con discapacidad auditiva y streamking para el público en general de las Pruebas Saber 3, 5 y 9</t>
  </si>
  <si>
    <t>Videos de YouTube</t>
  </si>
  <si>
    <t xml:space="preserve">Índice de percepción de los usuarios </t>
  </si>
  <si>
    <t>80% de las hojas de vida de los servidores actualizadas en el SIGEP</t>
  </si>
  <si>
    <t>Novedades y Hojas de Vida vinculadas en SIGEP</t>
  </si>
  <si>
    <t>Formato de acuerdos de gestión para gerentes públicos</t>
  </si>
  <si>
    <t>Por la cual se establece el procedimiento de evaluación del desempeño de los
funcionarios vinculados en provisionalidad en el Instituto Colombiano para la Evaluación
de la Educación - ICFES</t>
  </si>
  <si>
    <t>Índice  de  Desempeño</t>
  </si>
  <si>
    <t>Elaborar e implementar Plan Estratégico de Talento Humano - PETH, por cada EAyV, que incluya los 4 componentes (capacitación, bienestar, incentivos y estímulos) y establecer mecanismos de evaluación del mismo.</t>
  </si>
  <si>
    <t>Acto administrativo</t>
  </si>
  <si>
    <t>Como parte del desarrollo del contrato 257 del 2017 con el proveedor Iyunxi, se realizó la actualización y  elaboración de  varios componentes de la gestión documental, dentro de los cuales se encuentra:
Política de Gestión Documental
PGD (Programa de Gestión Documental) 
Diagnostico de la Gestión Documental
PINAR (Plan Institucional de Archivos)
TRD y CCD (Se realizó sustentación de las TRD ante el Pre comité Evaluador de documentos del AGN, por parte de Secretaría General. Como conclusión el AGN determino que las TRD requieren unos ajustes para poder ser llevadas a la ultima instancia de aprobación).
Mapa de Riesgos de la Gestión Documental 
Procedimientos SGD ORFEO: G4-PR004 Gestión de Comunicaciones Oficiales Internas o de Entrada, G4-PR005 Generación de Comunicaciones Oficiales Internas o de Salida, G4-PR006 Despacho de Comunicaciones Oficiales de Salida, G4-PR007 Anulación de Radicados, G4-PR008 Creación de Expedientes Virtuales.</t>
  </si>
  <si>
    <t>SABER 359:
Se realizó el levantamiento de requerimientos, el diseño, implementación y  la puesta en producción del aplicativo para realizar el desempaque de material (hojas de respuesta) de l a prueba Saber 359 y de la prueba  patrulleros con el fin. Con el fin de validar el retorno del material para la lectura de este.
Se realizó el levantamiento de requerimientos, diseño y se inició con la implementación del reporte de resultados individuales para la prueba Saber 359</t>
  </si>
  <si>
    <t xml:space="preserve">1. OCTUBRE 
a. Pruebas no funcionales
i. Pruebas de concepto maestra de resultados individuales 
ii. Socialización Pruebas de concepto arquitecturas para prueba electrónica 
iii. Pruebas Plexi adaptativas 
iv. Pruebas Plexi 75.000 usuarios 
v. Servicio de interoperabilidad de consulta de resultado individual
vi. Servicio de interoperabilidad de consulta resultados masivos
vii. Servicio de interoperabilidad de autenticación institucional
b. Pruebas Funcionales
i. Sprint 02: Publicación resultados 
ii. Pruebas para Sprint 2 (PF)
iii. Pruebas desempaque
iv. Pruebas automatización de generación de certificados
2. NOVIEMBRE 
a. Pruebas no funcionales
i. Publicación de resultados saber 11 Cal A - requerimiento del Banco de la República
ii. Servicio de interoperabilidad de consulta de resultado individual: maestra 
iii. Servicio de interoperabilidad de consulta resultados masivos: maestra 
iv. Servicio de interoperabilidad de autenticación institucional 
v. Pruebas OPENAM: 
vi. Gestionar Servicios: crear
vii. Gestionar Servicios: crear usuario persona
viii. Gestionar Servicios: recuperar usuario 
ix. Gestionar Servicios: actualizar
x. Gestionar Servicios: eliminar
xi. Gestionar Roles: Agregar Roles
xii. Gestionar Roles Eliminar Roles 
xiii. Pruebas de carga sobre la opción de carga de archivos
xiv. Pruebas autenticación                                                                                        
xv. Pruebas Formulario de inscripción
b. Pruebas Funcionales
i. Sprint 3 (OCT 31 - NOV 29): Prueba Electrónica 
ii. Entrega módulo desempaque fase II
iii. Publicación de resultados saber 11 Cal A - requerimiento del Banco de la República
iv. Entrega módulo desempaque 359 y patrulleros
v. Consulta de resultados - móvil 
3. DICIEMBRE
c. Pruebas no funcionales
i. Pruebas OPENAM: 
ii. Gestionar Servicios: crear
iii. Gestionar Servicios: crear usuario persona
iv. Gestionar Servicios: recuperar usuario 
v. Gestionar Servicios: actualizar
vi. Gestionar Servicios: eliminar
vii. Gestionar Roles: Agregar Roles
viii. Gestionar Roles Eliminar Roles 
ix. Pruebas de carga autenticación                                                                                        
d. Pruebas Funcionales
i. Pruebas Ascenso docente
ii. Consulta de resultados - móvil 
</t>
  </si>
  <si>
    <t>Repositorio de Evidencias \\Icfesserv5\planeacion_evidencias_pruebas$\2017</t>
  </si>
  <si>
    <t>Plan de Mantenimiento SGC: se realizaron las actividades contempladas en el Plan de mantenimiento del Sistema de Gestión de Calidad:  seguimiento periódico a compromisos de la Revisión por la dirección (AM con fuente RxD),  actualización del  aplicativo Sistemas de Gestión, actualización documentos subprocesos,  reuniones y talleres grupo gestor,  informes de medición de Subprocesos,  seguimiento actividades Plan Integración Sistemas de Gestión, Divulgación Revista Enlace, entre otros.
Plan de Transición ISO 9001:2015: Se ejecutaron las actividades propuestas del IV trimestre: Actualización documentos comunes del SGC: Control de documentos, Comunicaciones, Producto no Conforme, necesidades y expectativas de las partes interesadas, roles y responsabilidades, control de cambios, acciones correctivas, preventivas y de mejora,  riesgos.</t>
  </si>
  <si>
    <t xml:space="preserve">basado en los resultados de FURAG 2016 y consistió en fortalecer desde la dirección de tecnología los siguientes aspectos : Datos abiertos , interoperabilidad, automatización de tramites, constancias, certificados en línea y arquitectura empresarial y ejercicios de gobierno y calidad de datos. y aplicativos móviles.  Se le hizo seguimiento y divulgación en compañía de la dirección de tecnología participando en mesas sectoriales, en mesas internas con otras áreas , en hacer divulgación a proyectos como el de interoperabilidad tanto internamente como externo con instituciones como Universidades y entidades como el MEN y MinTIC. Se hace el seguimiento por medio de la matriz de GEL y apoyo de control interno con auditorías y con matriz de autodiagnóstico para el análisis correspondiente del avance . También el diligenciamiento de FURAG 2017 donde son evidentes las mejoras con respecto al año inmediatamente anterior.
</t>
  </si>
  <si>
    <t>Se tienen a disposición el informe de FURAG con el plan  matriz de GEL donde se hace el seguimiento de actividades y se lleva un % de cumplimiento según las actividades que se han realizado en cada área para lograr una alineación. Hubo el diligenciamiento de FURAG 2017 donde se evidencia un cumplimiento en actividades que durante este año se trabajaron según  las falencias detectadas y también se evidencio mantenibilidad en el trabajo donde ya se lograba un cumplimiento del mismo. Hay actas, correos, socialización con el MEN y con grupos internos entre áreas como con Investigaciones donde se trabajo siempre apuntando para el cumplimiento transversal de GEL.</t>
  </si>
  <si>
    <t xml:space="preserve">correos, actas, archivo Excel socializado con las áreas involucradas, presentaciones, informes, resultados , divulgación realizada por comunicaciones de ejercicios apalancados por TI, planeación  transversales a GEL( seguridad, interoperabilidad, rendición de cuentas, datos abiertos , entre otros...)
</t>
  </si>
  <si>
    <t>Se ejecutaron las actividades contempladas del Plan de Seguridad y Salud en el Trabajo y adoptadas en la Resolución Resolución 000084 del 31 de enero de 2017que contempla el plan estratégico de Talento Humano 2017. Las actividades como la formulación, ejecución y seguimiento se han desarrollado, sin embargo se encuentran en revisión algunos documentos para la unificación del sistema de gestión como la parte de gestión del cambio, de conservación de documentos; y la parte de auditoria contemplada para el 2018 y teniendo en cuenta las fases y fechas de implementación del SGSST de acuerdo a la Resolución 1111 del 2017.  Se realiza precisión que el  análisis efectuado corresponde al sgsst, la parte correspondiente  al   cumplimiento de requisitos mínimos legales ambientales vigentes aplicables a las actividades administrativas y las actividades del componente de transformación de la estrategia de gobierno el línea Política de Cero Papel lo desarrollo la  Subdirección de Abastecimiento y servicios generales para su avance.</t>
  </si>
  <si>
    <t xml:space="preserve">Carpetas virtuales y físicas de SST, ubicadas en archivo y carpetas del SG-SST virtuales </t>
  </si>
  <si>
    <t>1. Diagnostico de estrategia de coherencia administrativa y buen gobierno.
2. Establecer Plan.
3. Ejecutar Plan.
4. Realizar seguimiento al Plan.</t>
  </si>
  <si>
    <t>Desde la OAP se ha realizado el seguimiento a la estrategia de racionalización de trámites, no se ha consignado en el SUIT debido a la actualización que se adelanta en éste aplicativo.</t>
  </si>
  <si>
    <t xml:space="preserve">Política de Gestión Documental (Resolución 321 de 2017 Icfes)
PINAR(Pendiente de revisión Secretaría General y posterior aprobación Comité Institucional de Desarrollo administrativo).
Diagnostico de la Gestión Documental
PGD (Pendiente de aprobación Comité Institucional de Desarrollo administrativo)
Procedimientos de la Gestión Documental 
Mapa de Riesgos de la Gestión Documental </t>
  </si>
  <si>
    <t>1. Realizar el diagnóstico de la situación actual del Sistema de Gestión de Seguridad y Salud en el Trabajo (SGSST) en la entidad.</t>
  </si>
  <si>
    <t>Assesment de cumplimiento de los lineamientos del Marco de Referencia</t>
  </si>
  <si>
    <t>Se definió la metodología de Arquitectura Empresarial para el ICFES que incluye los artefactos mínimos para la Arquitectura Empresarial Actual. Basado en esta metodología se realizó un ejercicio de arquitectura empresarial de panorama general con todos los dominios del Marco de Referencia y ejercicios específicos por  dominio. La arquitectura empresarial actual se encuentra documentada en la herramienta de arquitectura y el repositorio de AE.</t>
  </si>
  <si>
    <t>Se definió la metodología de Arquitectura Empresarial para el ICFES que incluye los artefactos mínimos para la Arquitectura Empresarial objetivo. Basado en esta metodología se realizó un ejercicio de arquitectura empresarial de panorama general con todos los dominios del Marco de Referencia y ejercicios específicos por  dominio. La arquitectura empresarial objetivo se encuentra documentada en la herramienta de arquitectura y el repositorio de AE.</t>
  </si>
  <si>
    <t xml:space="preserve">PRISMA
'- Se realizó el recaudo de Saber 11 Calendario B 2018 ($ 4.594.161.000)
- Se realizó el registro de Saber 11 Calendario B 2018 (79.981 inscritos)
- Se realizo la gestión de UAC para Saber 11 Calendario B 2018
- Ajustes Citación Saber PRO Exterior
- Se realizó el informe de delegado para Saber PRO y Saber TyT (635 informes realizados)
- Se construyeron ítems para las pruebas de los exámenes Icfes (1.984 ítems en la plataforma)
- Apoyo prueba competencias ciudadanas
- Se publicaron resultados Saber 11 Calendario A (597.423 resultados)
- Se publicaron resultados Presaber Calendario A (19.915)
- Se publicaron resultados Validantes Calendario A (15.341)
</t>
  </si>
  <si>
    <t>El código del proyecto se encuentra en el repositorio de la DTI, las cifras se ven en los distintos procesos de aplicación de las pruebas del Icfes y en el sistema de información PRISMA.</t>
  </si>
  <si>
    <t>Desde el equipo de Interoperabilidad se vinieron haciendo acercamientos internos como externos donde se definieron proyectos a trabajar durante el 2017 desarrollándose : integración del servicio autorización, autenticación, servicio de resultados individuales, masivos, servicio de PQRs, servicio de inscripción, servicio para MOT, entre otros. De igual manera, convenios, anexos técnicos e implementación de servicios con Universidades y entidades como el MEN, seguimientos a revisión de convenios, acuerdos entre entidades para intercambio de información.  Con el MEN ya se hace un intercambio utilizando mecanismos de FTPS y de web services.
Es de destacar el proyecto de implementación del ESB que es el que permitirá centralizar todos los sistemas e integrarlos cumplimiendo con estandares de arquitectura. Proyectado como caso de éxito en el sector . Actualmente cumplimos con los estándares y se plantea un plan de migración al Bus empresarial contratado, como mejoramiento continuo de los procesos y siempre pensando en estar alineados a la tecnología. Se cuenta con un portafolio de servicios actualizado con todos los servicios que se han desarrollado e integrado debidamente documentados y con toda la metodología con la que cuenta el equipo para crear, diseñar y soportar todo el trabajo realizado</t>
  </si>
  <si>
    <t>wiki, repositorio de interoperabilidad, correos, documentos , actas, 
Service Manager (Mesa de Ayuda)
Cronograma de Interoperabilidad
Presentaciones de comités de tecnología del avance</t>
  </si>
  <si>
    <t>3. Construir una solución arquitectural que permita realizar los proceso de integración entre los diferentes sistemas de la entidad cumplimento lineamientos de MinTIC.</t>
  </si>
  <si>
    <t>Se ejecuto el plan de implementación del Sistema de Gestión de Seguridad de la Información Fase 2, donde se actualizaron y crearon políticas y procedimientos, además se levantaron los activos y riesgos de información de la entidad.
Se realizaron campañas de sensibilización en seguridad de la información y se ejecutaron pruebas de hacking ético a la plataforma tecnológica. 
Se adquirió la herramienta password manager para la gestión de contraseñas.
Se iniciaron actividades de levantamiento de información para el BIA.
Se afinaron herramientas de seguridad (DLP e Imperva)
Definición de la estrategia de seguridad para 2018.</t>
  </si>
  <si>
    <t xml:space="preserve">Actualización del Normograma del Instituto </t>
  </si>
  <si>
    <t>El PETI se actualiza periódicamente de acuerdo con los resultados de los ejercicios de Arquitectura Empresarial, requerimientos de negocio de la entidad y del Sector</t>
  </si>
  <si>
    <t>Se realizó un ejercicio de arquitectura empresarial de panorama general con todos los dominios del Marco de Referencia y ejercicios específicos por  dominio. La arquitectura empresarial actual se encuentra documentada en la herramienta de arquitectura y el repositorio de AE.</t>
  </si>
  <si>
    <t xml:space="preserve">BI:
Se terminó la migración de los modelos ya existentes en la bodega con la herramienta anterior OWB,  se elaboraron con la herramienta ODI y se están finalizando las pruebas para puesta a producción: 15 dimensiones y una tabla de hechos.  Se definieron nuevos modelos y se comenzó con la identificación de fuentes.  Se realizó la documentación de todos los desarrollos de la bodega de datos.  Se elaboraron en tableu los contenidos definidos por la Subdirección de Divulgación que deberán ser incorporados como parte del Repositorio de Calidad de la educación, en particular se desarrolló contenido para la prueba Saber 11, y en particular reportes adicionales para Ser Pilo Paga, Andrés bello y Aporte relativo (http://192.168.147.69/). 
. </t>
  </si>
  <si>
    <t>Pruebas soportadas tecnológicamente / pruebas totales aplicadas por el ICFES</t>
  </si>
  <si>
    <t xml:space="preserve">Informe de pruebas entregado a cada Gerente exponiendo los resultados y el cual es enviado por correo electrónico.
Información de evidencias, reportes y scripts en el repositorio de pruebas. </t>
  </si>
  <si>
    <r>
      <t xml:space="preserve">El equipo de Tecnología ha venido apoyando todo lo relacionado con el Soporte y Desarrollo de actividades asociadas a los cronogramas de pruebas:
</t>
    </r>
    <r>
      <rPr>
        <sz val="12"/>
        <color rgb="FF000000"/>
        <rFont val="Arial "/>
      </rPr>
      <t>Saber 359 2017:
- Repliegue módulo informe delegado.
-Puesta en producción módulo matrícula rectores y punto de entrega.
- Repliegue módulo informe rector.
- Generación de biblia de retorno control y censal.
- Entrega de strings de respuestas prueba electrónica.
ECDF 2017:
- Entrega de strings para calificación a Estadística
- Publicación de Resultados.
- Habilitación de Plataforma de Reclamaciones.
- Atención de PQRS.
Saber 11 Cal A 2017:
- Publicación de resultados Individuales Saber 11 e INSOR en página web.
- Publicación de resultados individuales Validación del bachillerato en página web.
- Publicación de diplomas y actas de aprobación Validación General del Bachillerato.
- Publicación de resultados agregados por Institución y Secretarias de Educación.
- Publicación de resultados individuales Pre Saber.
- Publicación de clasificación de planteles según categoría de rendimiento.
- Publicación de resultados en FTP -  Saber 11.
- Publicación de resultados en FTP -  PRE Saber 11.
- Atención de PQRS y Tutelas.
Saber Pro Exterior 2017:
- Publicación de Citación.
- Cargue y Procesamiento de Lecturas.
- Análisis de Ítem.
- Cargue de Certificados de Asistencia.
Saber Pro y Saber T y T 20172 y SENA:
- Publicación de Citación.
- Aplicación del Examen.
- Cargue y Procesamiento de Lecturas.
- Calificación de Pregunta Abierta.
- Análisis de Ítem.
- Cargue de Certificados de Asistencia.
Competencias Ciudadanas 5 y 9:
- Cargue de Registro Offline.
- Generación de Material Variable.
- Cargue y Procesamiento de Lecturas.
- Entrega de Insumos para Calificación.
- Análisis de Ítem.
Saber 11 Cal B 2018:
- Solicitud de Usuario ICFES.
- Registro Ordinario.
- Recaudo Ordinario.
- Registro Extraordinario.
- Recaudo Extraordinario.
- Gestión de Tiquetes.
- Gestión de Sitios.
- Atención de PQRS y Tutelas.</t>
    </r>
  </si>
  <si>
    <t>Oracle eBusiness Suite: Actividades de apoyo en la implementación de la herramienta y estabilidad durante la salida a producción
Capacitación en la creación de usuarios y administración del sistema
Capacitación Curso ICFES Instaló Pacth Maintain  Oracle eBusiness suite
Formato con la información básica para la entrega formal de la mesa de ayuda BMC Remedy por la Unión Temporal ASIC y Axentria de acuerdo a las especificaciones del Anexo Técnico
Sesión de entrega del usuario y credenciales de acceso para el monitoreo de la infraestructura IaaS en Data Center Triara
Seven ERP: 128 Tickets resueltos
Soporte técnico y funcional a la herramienta en todos los procesos del Instituto, 
Kactus HCM: 3 Tickets resueltos
Soporte técnico y funcional a la herramienta en todos los procesos de Recursos Humanos en el ambiente productivo, de acuerdo a las actualizaciones liberadas en el SAC de Digital Ware, se realizaron las siguientes ejecuciones:
Service Pack 17.9.1.5 (93), Update de librerías, Service Pack 17.11.2.2 (94), Hofix 17.11.3.5 (94.1), 
Validaciones y correcciones en el ambiente de pruebas durante la actualización.
Otros:
26 Tickets resueltos y solicitados pos UAC
Capacitaciones Accesibilidad y Usabilidad AA
Respuestas a comunicaciones internas (20174100045773)
Capacitación Programa de Oracle PL/SQL</t>
  </si>
  <si>
    <t>2017-11-19 ICFES ACTA Capac R12.x Instaló-Patch-Maintain EBS (15).pdf - Acta de finalización del Curso dado por Axentria y Registro de asistencia
20160921165222958 (1) - Certificado de Titularidad Licencias de Software Oracle - ICFES - Sept 21 de 2016.pdf - Licencias de Programas Oracle
Entrega de Usuario de Monitoreo.pdf
Entrega de Credenciales Usuario de Monitoreo.pdf
Formato Personal Mesa de Servicios BMC Remedy Completo.xlsx - Información de usuarios
Manual Funcional Gestión Humana.pdf - Manual Service Pack 93
Manual Funcional Nomina.pdf - Manual Service Pack 94
11. Solicitudes Octubre - Diciembre 2017.xlsx - Lista de Tickets resueltos por el usuario hmedina
Respuesta Radicado No 20174100045773.docx</t>
  </si>
  <si>
    <t>2017-11-19 ICFES ACTA Capac R12.x Instaló-Patch-Maintain EBS (15).pdf - Documento físico en carpeta, lo posee la secretaria de la Dirección de Tecnología
20160921165222958 (1) - Certificado de Titularidad Licencias de Software Oracle - ICFES - Sept 21 de 2016.pdf - Documento de usuario
Entrega de Usuario de Monitoreo.pdf - Documento de usuario
Entrega de Credenciales Usuario de Monitoreo.pdf - Documento de usuario
Formato Personal Mesa de Servicios BMC Remedy Completo.xlsx - Documento de usuario
Manual Funcional Gestión Humana.pdf - Documento disponible en el SAC de Digital Ware
Manual Funcional Nomina.pdf - Documento disponible en el SAC de Digital Ware
11. Solicitudes Octubre - Diciembre 2017.xlsx - Documento de usuario
Respuesta Radicado No 20174100045773.docx - ORFEO</t>
  </si>
  <si>
    <t xml:space="preserve">Se viene implementando el sistema de gestión de SST, según etapas de resolución 1111 de 2017, sin embargo se tienen establecidos programas que se han cumplido en sus actividades.  </t>
  </si>
  <si>
    <t xml:space="preserve">Carpetas virtuales y físicas del SG-SST. </t>
  </si>
  <si>
    <t>Los proyectos estratégicos de Eficiencia Administrativa y Cero Papel , actualmente se encuentran en un cumplimiento del 100%.  Como parte de la gestión se han desarrollado actividades y campañas al interior de la entidad como: 
1. "Asume tu papel " Tipos uso eficiente del papel.
2. Mailing re-uso del papel en impresoras.
3. Rotulación de 16 puntos de disposición de papel reciclable.
Semana Ambiental (Se desarrollo con la participación  de autoridades ambientales de orden nacional y distrital y empresas privadas aliadas  (Ministerio de Ambiente y Desarrollo Sostenible – MADS -, Corporación Autónoma Regional de Cundinamarca – CAR -, Secretaría Distrital de Ambiente – SDA -, al mismo tiempo que se contó con el apoyo y participación activa de empresas como CODENSA y el Acueducto de Bogotá).
Durante el año 2017 se desarrollaron todas las actividades programadas en respuesta al plan de gestión ambiental se desarrollaron actividades  Recolección, recuperación y gestión de nuestro material aprovechable, entrega de nuestro material recuperado a nuestro gestor externo "fundación sanar". Medición y análisis de nuestros indicadores ambientales. Campañas informativas y educativas por medios electrónicos internos, inspecciones de planilla bitácora  Rh1  generación de residuos por tipo.</t>
  </si>
  <si>
    <t>Revisión y aplicación de metodología para la expedición de Estados Financieros y Revelaciones , comparativo 2016-2015</t>
  </si>
  <si>
    <t>En el año 2014  la SFC del ICFES definió las necesidades y requerimientos para llevar a cabo el proceso de convergencia hacia normas NIIF,  según las normas establecidas por la Contaduría General de la Nación ( Capacitación,  asesoría,  soporte tecnológico,  gestión de cambio procesos y procedimientos)</t>
  </si>
  <si>
    <t>Aplicativo ERP SEVEN -Módulo NIIF</t>
  </si>
  <si>
    <t>Se realizaron capacitaciones sobre normas de aseguramiento NIIF-SP, con la participación de integrantes de diferentes áreas del ICFES</t>
  </si>
  <si>
    <t>Capacitación y análisis de las partidas de los EE FF del ICFES, con acompañamiento de firma consultora</t>
  </si>
  <si>
    <t>Sensibilización y acompañamiento a las entidades adscritas, de manera que acojan internamente la obligatoriedad de implementación de NIIF a partir del 2018</t>
  </si>
  <si>
    <t>2 mesas de trabajo técnicas</t>
  </si>
  <si>
    <t>Establecer el Impacto del cambio a NIIF en los distintos procesos y procedimientos de las entidades adscritas a través de las asesorías que cada una de ellas contrate.</t>
  </si>
  <si>
    <t>Se empezó a realizar la actualización y ajuste del proceso y procedimientos, adaptándolos a la Norma.</t>
  </si>
  <si>
    <t>Fijar los lineamientos de política contable que deben manejar cada una de las entidades adscritas, una vez se implementen las NIIF en el 2018</t>
  </si>
  <si>
    <t>preparación del ESFA 2018 por parte de cada entidad adscrita</t>
  </si>
  <si>
    <t>Saldos iniciales de los Estados Financieros por efecto de la transición del Régimen de Contabilidad Pública al nuevo marco normativo de convergencia a normas internacionales, según Resolución 414 de 2014 de la CGN.</t>
  </si>
  <si>
    <t>Plan anticorrupción y atención al ciudadano publicado en la página web con seguimientos</t>
  </si>
  <si>
    <t>Publicación de seguimientos del plan anticorrupción y atención al ciudadano</t>
  </si>
  <si>
    <t>Se ejecutó el 81,99% del total de los recursos que se aprobaron en el presupuesto de gastos para 2017, cumpliendo así con todos los compromisos administrativos, misionales y de inversión en que incurrió la Entidad, y de manera paralela se logró superar la meta establecida en el presupuesto de ingresos 2017.</t>
  </si>
  <si>
    <t>La meta de presupuesto de ingresos para el 2017 fue superada en un 11,58%, debido a los diferentes negocios y aplicaciones de pruebas gestionadas por la Alta Dirección del ICFES; entre ellas cabe resaltar los compromisos establecidos por las Pruebas Saber, Ascenso Docente, Policia, INPEC, SENA y gestiones realizadas con la Secretaría Distrital entre otras.  Adicional se presentaron rendimientos financieros de $13.993 millones ,superando en $1.488 millones la proyección inicial.</t>
  </si>
  <si>
    <t>Generar cuentas de cobro, con el ánimo de recaudar los recuros lo más rápido posible</t>
  </si>
  <si>
    <t>la gestión administrativa y misional del ICFES  logró optimizar los costos de la aplicación de las pruebas realizadas en el año 2017, a su vez se cumplió con los compromisos derivados de la Prueba Saber 3°,5° y 9° de la cual no se recibió recaudo alguno en pro de contribuir con el M.E.N; esto se vio reflejado en una ejecución del  85,71% del presupuesto asignado.</t>
  </si>
  <si>
    <t>La política de austeridad en el gasto impactó de manera directa en la ejecución de los gastos de funcionamiento generando un 72,18% de ejecución, representado en un  ahorro de recursos acumulado de $11,176 millones de pesos; sin dejar de cumplir con los compromisos administrativos y generales del ICFES.</t>
  </si>
  <si>
    <t>La inversión que realizó la Institución durante el 2017, fue de 11,828 millones de pesos, evidenciados en un  79.20%, de ejecución, con lo cual se logró desarrollos tecnologicos, de modernización y de reestructuración en los exámenes de estado.</t>
  </si>
  <si>
    <t>El indicador de endeudamiento logró el 100% de la meta en el IV trimestre de 2017, dado que el ICFES cancela al cierre del ejercicio contable las operaciones con sus proveedores, y por otra parte la entidad no ha solicitado emprestitos a entidades del sector financiero</t>
  </si>
  <si>
    <t>Analisis saldos Estados Financieros preliminares al 31 12 2017, generados el 12/01/2018</t>
  </si>
  <si>
    <t>C/jhernandez/NUEVA CARPETA DESDE 08 2016/DEPARTAMENTO NACIONAL DE PLANEACION</t>
  </si>
  <si>
    <t>El indicador de concentración de proveedores logro el 100% de la meta en el IV trimestre de 2017, dado que el ICFES, por politica de manejo de liquidez, destina de manera prioritaria estos recursos, al pago de obligaciones con sus proveedores.</t>
  </si>
  <si>
    <t>El indicador de concentración de endeudamiento logro el 100% de la meta en el IV trimestre de 2017., dado que el ICFES, por politica de endeudamiento, los pasivos de la entidad en su totalidad son de naturaleza corriente, y ningun pasivo de largo plazo.</t>
  </si>
  <si>
    <t>El indicador de apalancamiento  es inferior al  100% de la meta en el IV trimestre de 2017. Sin embargo, el nivel del indicador refleja que el instituto en caso de requerir financiación externa para proyectos , cuenta con márgen para tal determinación.</t>
  </si>
  <si>
    <t>N.A</t>
  </si>
  <si>
    <t>2.  Producir información de interés, clara y pertinente para los diferentes públicos objetivos para incentivar la toma de decisiones y la construccion de planes de mejoramiento.</t>
  </si>
  <si>
    <t>3. Diseñar y desarrollar estrategias alternativas para llegar a todos los grupos de interes.</t>
  </si>
  <si>
    <t>Dar mayor visibilidad a la gestión de la Entidad</t>
  </si>
  <si>
    <t>Alcance del contenido noticioso emitido por el Icfes en los medios de comunicación</t>
  </si>
  <si>
    <t>((NPP-NP)/NP)*100</t>
  </si>
  <si>
    <t>Diseño y ejecución de estrategias de divulgación para todas las actividades desarrolladas por la Entidad durante la vigencia 2017.</t>
  </si>
  <si>
    <t>Estrategias</t>
  </si>
  <si>
    <t xml:space="preserve">Continuar realizando la gestión ante los medios de comunicación para lograr una mayor visibilidad ante la ciudadania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</si>
</sst>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_);[Red]\(&quot;$&quot;\ #,##0\)"/>
    <numFmt numFmtId="41" formatCode="_(* #,##0_);_(* \(#,##0\);_(* &quot;-&quot;_);_(@_)"/>
    <numFmt numFmtId="44" formatCode="_(&quot;$&quot;\ * #,##0.00_);_(&quot;$&quot;\ * \(#,##0.00\);_(&quot;$&quot;\ * &quot;-&quot;??_);_(@_)"/>
    <numFmt numFmtId="43" formatCode="_(* #,##0.00_);_(* \(#,##0.00\);_(* &quot;-&quot;??_);_(@_)"/>
    <numFmt numFmtId="164" formatCode="_-&quot;$&quot;* #,##0.00_-;\-&quot;$&quot;* #,##0.00_-;_-&quot;$&quot;* &quot;-&quot;??_-;_-@_-"/>
    <numFmt numFmtId="165" formatCode="_ * #,##0_ ;_ * \-#,##0_ ;_ * &quot;-&quot;_ ;_ @_ "/>
    <numFmt numFmtId="166" formatCode="_ &quot;$&quot;\ * #,##0.00_ ;_ &quot;$&quot;\ * \-#,##0.00_ ;_ &quot;$&quot;\ * &quot;-&quot;??_ ;_ @_ "/>
    <numFmt numFmtId="167" formatCode="_ * #,##0.00_ ;_ * \-#,##0.00_ ;_ * &quot;-&quot;??_ ;_ @_ "/>
    <numFmt numFmtId="168" formatCode="&quot;$&quot;\ #,##0;[Red]&quot;$&quot;\ #,##0"/>
    <numFmt numFmtId="169" formatCode="d/mm/yyyy;@"/>
    <numFmt numFmtId="170" formatCode="_(* #,##0_);_(* \(#,##0\);_(* &quot;-&quot;??_);_(@_)"/>
  </numFmts>
  <fonts count="25">
    <font>
      <sz val="11"/>
      <color theme="1"/>
      <name val="Calibri"/>
      <family val="2"/>
      <scheme val="minor"/>
    </font>
    <font>
      <sz val="10"/>
      <name val="Arial"/>
      <family val="2"/>
    </font>
    <font>
      <b/>
      <sz val="12"/>
      <name val="Arial"/>
      <family val="2"/>
    </font>
    <font>
      <sz val="12"/>
      <name val="Arial"/>
      <family val="2"/>
    </font>
    <font>
      <sz val="11"/>
      <color indexed="8"/>
      <name val="Calibri"/>
      <family val="2"/>
    </font>
    <font>
      <sz val="12"/>
      <color theme="1"/>
      <name val="Calibri"/>
      <family val="2"/>
      <scheme val="minor"/>
    </font>
    <font>
      <sz val="11"/>
      <color rgb="FF000000"/>
      <name val="Calibri"/>
      <family val="2"/>
      <scheme val="minor"/>
    </font>
    <font>
      <b/>
      <sz val="12"/>
      <color theme="1"/>
      <name val="Arial"/>
      <family val="2"/>
    </font>
    <font>
      <sz val="12"/>
      <color theme="1"/>
      <name val="Arial"/>
      <family val="2"/>
    </font>
    <font>
      <sz val="11"/>
      <color theme="1"/>
      <name val="Calibri"/>
      <family val="2"/>
      <scheme val="minor"/>
    </font>
    <font>
      <sz val="12"/>
      <color theme="1"/>
      <name val="Arial "/>
    </font>
    <font>
      <sz val="12"/>
      <name val="Arial "/>
    </font>
    <font>
      <b/>
      <sz val="12"/>
      <name val="Arial "/>
    </font>
    <font>
      <b/>
      <sz val="12"/>
      <color theme="1"/>
      <name val="Arial "/>
    </font>
    <font>
      <sz val="12"/>
      <color rgb="FFFF0000"/>
      <name val="Arial "/>
    </font>
    <font>
      <sz val="12"/>
      <color rgb="FF000000"/>
      <name val="Arial "/>
    </font>
    <font>
      <sz val="12"/>
      <color indexed="8"/>
      <name val="Arial "/>
    </font>
    <font>
      <u/>
      <sz val="11"/>
      <color theme="10"/>
      <name val="Calibri"/>
      <family val="2"/>
      <scheme val="minor"/>
    </font>
    <font>
      <sz val="12"/>
      <name val="Calibri"/>
      <family val="2"/>
      <scheme val="minor"/>
    </font>
    <font>
      <u/>
      <sz val="12"/>
      <color theme="10"/>
      <name val="Arial "/>
    </font>
    <font>
      <sz val="12"/>
      <color rgb="FF000000"/>
      <name val="Arial"/>
      <family val="2"/>
    </font>
    <font>
      <b/>
      <sz val="12"/>
      <color rgb="FF000000"/>
      <name val="Arial "/>
    </font>
    <font>
      <sz val="12"/>
      <color indexed="8"/>
      <name val="Arial"/>
      <family val="2"/>
    </font>
    <font>
      <sz val="12"/>
      <name val="Verdana"/>
      <family val="2"/>
    </font>
    <font>
      <u/>
      <sz val="12"/>
      <color theme="10"/>
      <name val="Verdana"/>
      <family val="2"/>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C0C0C0"/>
        <bgColor rgb="FF000000"/>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59999389629810485"/>
        <bgColor rgb="FF000000"/>
      </patternFill>
    </fill>
    <fill>
      <patternFill patternType="solid">
        <fgColor theme="6" tint="0.59999389629810485"/>
        <bgColor indexed="64"/>
      </patternFill>
    </fill>
    <fill>
      <patternFill patternType="solid">
        <fgColor theme="0"/>
        <bgColor rgb="FFFFFF00"/>
      </patternFill>
    </fill>
    <fill>
      <patternFill patternType="solid">
        <fgColor theme="0"/>
        <bgColor rgb="FFFFFFFF"/>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rgb="FF000000"/>
      </bottom>
      <diagonal/>
    </border>
    <border>
      <left/>
      <right/>
      <top style="thin">
        <color indexed="64"/>
      </top>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diagonal/>
    </border>
  </borders>
  <cellStyleXfs count="38">
    <xf numFmtId="0" fontId="0" fillId="0" borderId="0"/>
    <xf numFmtId="0" fontId="1" fillId="0" borderId="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3"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4" fillId="0" borderId="0" applyFont="0" applyFill="0" applyBorder="0" applyAlignment="0" applyProtection="0"/>
    <xf numFmtId="164" fontId="5" fillId="0" borderId="0" applyFont="0" applyFill="0" applyBorder="0" applyAlignment="0" applyProtection="0"/>
    <xf numFmtId="0" fontId="1" fillId="0" borderId="0"/>
    <xf numFmtId="0" fontId="1" fillId="0" borderId="0"/>
    <xf numFmtId="0" fontId="6" fillId="0" borderId="0"/>
    <xf numFmtId="0" fontId="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9" fontId="9" fillId="0" borderId="0" applyFont="0" applyFill="0" applyBorder="0" applyAlignment="0" applyProtection="0"/>
    <xf numFmtId="0" fontId="9" fillId="0" borderId="0"/>
    <xf numFmtId="41" fontId="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0" fontId="1" fillId="0" borderId="0"/>
    <xf numFmtId="44" fontId="9" fillId="0" borderId="0" applyFont="0" applyFill="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cellStyleXfs>
  <cellXfs count="396">
    <xf numFmtId="0" fontId="0" fillId="0" borderId="0" xfId="0"/>
    <xf numFmtId="0" fontId="3" fillId="0" borderId="0" xfId="10" applyFont="1" applyAlignment="1">
      <alignment horizontal="left" vertical="center" wrapText="1"/>
    </xf>
    <xf numFmtId="0" fontId="3" fillId="0" borderId="0" xfId="10" applyFont="1" applyAlignment="1">
      <alignment horizontal="left" vertical="center"/>
    </xf>
    <xf numFmtId="0" fontId="2" fillId="0" borderId="0" xfId="10" applyFont="1" applyAlignment="1">
      <alignment horizontal="left" vertical="center"/>
    </xf>
    <xf numFmtId="0" fontId="7" fillId="3" borderId="1" xfId="1" applyFont="1" applyFill="1" applyBorder="1" applyAlignment="1">
      <alignment horizontal="center" vertical="center" textRotation="90" wrapText="1"/>
    </xf>
    <xf numFmtId="0" fontId="3" fillId="0" borderId="0" xfId="1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center"/>
    </xf>
    <xf numFmtId="0" fontId="13" fillId="3" borderId="1" xfId="1" applyFont="1" applyFill="1" applyBorder="1" applyAlignment="1">
      <alignment horizontal="center" vertical="center" textRotation="90" wrapText="1"/>
    </xf>
    <xf numFmtId="0" fontId="7"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left" vertical="center"/>
    </xf>
    <xf numFmtId="0" fontId="10" fillId="0" borderId="0" xfId="0" applyFont="1" applyAlignment="1">
      <alignment horizontal="left" vertical="center" wrapText="1"/>
    </xf>
    <xf numFmtId="0" fontId="12" fillId="4" borderId="2" xfId="10" applyFont="1" applyFill="1" applyBorder="1" applyAlignment="1">
      <alignment horizontal="left" vertical="center"/>
    </xf>
    <xf numFmtId="0" fontId="10" fillId="0" borderId="0" xfId="0" applyFont="1" applyFill="1" applyAlignment="1">
      <alignment horizontal="left"/>
    </xf>
    <xf numFmtId="0" fontId="10" fillId="0" borderId="8" xfId="0" applyFont="1" applyBorder="1" applyAlignment="1">
      <alignment horizontal="left"/>
    </xf>
    <xf numFmtId="0" fontId="10" fillId="0" borderId="0" xfId="0" applyFont="1" applyBorder="1" applyAlignment="1">
      <alignment horizontal="left"/>
    </xf>
    <xf numFmtId="44" fontId="10" fillId="0" borderId="0" xfId="29" applyFont="1" applyAlignment="1">
      <alignment horizontal="left" wrapText="1"/>
    </xf>
    <xf numFmtId="44" fontId="10" fillId="0" borderId="0" xfId="29" applyFont="1" applyAlignment="1">
      <alignment horizontal="left"/>
    </xf>
    <xf numFmtId="0" fontId="10" fillId="0" borderId="0" xfId="0" applyFont="1" applyAlignment="1">
      <alignment horizontal="left" wrapText="1"/>
    </xf>
    <xf numFmtId="0" fontId="11" fillId="0" borderId="0" xfId="1" applyFont="1" applyAlignment="1">
      <alignment horizontal="left"/>
    </xf>
    <xf numFmtId="0" fontId="12" fillId="0" borderId="0" xfId="1" applyFont="1" applyBorder="1" applyAlignment="1">
      <alignment horizontal="left"/>
    </xf>
    <xf numFmtId="0" fontId="11" fillId="0" borderId="0" xfId="1" applyFont="1" applyBorder="1" applyAlignment="1">
      <alignment horizontal="left" vertical="center"/>
    </xf>
    <xf numFmtId="0" fontId="11" fillId="0" borderId="0" xfId="1" applyFont="1" applyBorder="1" applyAlignment="1">
      <alignment horizontal="left" vertical="center" wrapText="1"/>
    </xf>
    <xf numFmtId="0" fontId="11" fillId="0" borderId="0" xfId="1" applyFont="1" applyBorder="1" applyAlignment="1">
      <alignment horizontal="left"/>
    </xf>
    <xf numFmtId="9" fontId="11" fillId="0" borderId="0" xfId="1" applyNumberFormat="1" applyFont="1" applyBorder="1" applyAlignment="1">
      <alignment horizontal="left"/>
    </xf>
    <xf numFmtId="0" fontId="3" fillId="0" borderId="0" xfId="10" applyFont="1" applyBorder="1" applyAlignment="1">
      <alignment horizontal="left" vertical="center"/>
    </xf>
    <xf numFmtId="0" fontId="2" fillId="6" borderId="10" xfId="1" applyFont="1" applyFill="1" applyBorder="1" applyAlignment="1">
      <alignment horizontal="left" vertical="center" wrapText="1"/>
    </xf>
    <xf numFmtId="0" fontId="2" fillId="2" borderId="0"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4"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0" xfId="10" applyFont="1" applyFill="1" applyAlignment="1">
      <alignment horizontal="left" vertical="center"/>
    </xf>
    <xf numFmtId="0" fontId="3" fillId="0" borderId="0" xfId="10" applyFont="1" applyFill="1" applyAlignment="1">
      <alignment horizontal="left" vertical="center"/>
    </xf>
    <xf numFmtId="0" fontId="8" fillId="0" borderId="0" xfId="0" applyFont="1" applyAlignment="1">
      <alignment horizontal="left"/>
    </xf>
    <xf numFmtId="0" fontId="8" fillId="0" borderId="0" xfId="0" applyFont="1" applyAlignment="1">
      <alignment horizontal="left" wrapText="1"/>
    </xf>
    <xf numFmtId="0" fontId="11" fillId="0" borderId="0" xfId="0" applyFont="1" applyFill="1" applyBorder="1" applyAlignment="1">
      <alignment horizontal="left"/>
    </xf>
    <xf numFmtId="0" fontId="11" fillId="0" borderId="0" xfId="0" applyFont="1" applyFill="1" applyBorder="1" applyAlignment="1">
      <alignment horizontal="center"/>
    </xf>
    <xf numFmtId="0" fontId="3" fillId="2" borderId="0" xfId="10" applyFont="1" applyFill="1" applyAlignment="1">
      <alignment horizontal="left" vertical="center" wrapText="1"/>
    </xf>
    <xf numFmtId="0" fontId="10" fillId="0" borderId="0" xfId="0" applyFont="1" applyFill="1" applyAlignment="1">
      <alignment horizontal="justify"/>
    </xf>
    <xf numFmtId="0" fontId="8" fillId="0" borderId="1" xfId="0" applyFont="1" applyBorder="1" applyAlignment="1">
      <alignment horizontal="justify" vertical="top" wrapText="1"/>
    </xf>
    <xf numFmtId="0" fontId="10" fillId="0" borderId="1" xfId="0" applyFont="1" applyFill="1" applyBorder="1" applyAlignment="1">
      <alignment horizontal="justify" vertical="top"/>
    </xf>
    <xf numFmtId="0" fontId="10" fillId="0" borderId="0" xfId="0" applyFont="1" applyAlignment="1">
      <alignment horizontal="justify"/>
    </xf>
    <xf numFmtId="0" fontId="8" fillId="0" borderId="1" xfId="0" applyFont="1" applyFill="1" applyBorder="1" applyAlignment="1">
      <alignment horizontal="justify" vertical="top" wrapText="1"/>
    </xf>
    <xf numFmtId="0" fontId="11" fillId="2" borderId="1" xfId="1" applyFont="1" applyFill="1" applyBorder="1" applyAlignment="1">
      <alignment horizontal="justify" vertical="top" wrapText="1"/>
    </xf>
    <xf numFmtId="0" fontId="11" fillId="0" borderId="1" xfId="1" applyFont="1" applyFill="1" applyBorder="1" applyAlignment="1">
      <alignment horizontal="justify" vertical="top" wrapText="1"/>
    </xf>
    <xf numFmtId="9" fontId="10" fillId="2" borderId="1" xfId="14" applyFont="1" applyFill="1" applyBorder="1" applyAlignment="1">
      <alignment horizontal="justify" vertical="top" wrapText="1"/>
    </xf>
    <xf numFmtId="9" fontId="10" fillId="0" borderId="1" xfId="0" applyNumberFormat="1" applyFont="1" applyBorder="1" applyAlignment="1">
      <alignment horizontal="justify" vertical="top"/>
    </xf>
    <xf numFmtId="14" fontId="11" fillId="2" borderId="1" xfId="0" applyNumberFormat="1" applyFont="1" applyFill="1" applyBorder="1" applyAlignment="1" applyProtection="1">
      <alignment horizontal="justify" vertical="top" wrapText="1"/>
    </xf>
    <xf numFmtId="9" fontId="10" fillId="2" borderId="1" xfId="0" applyNumberFormat="1" applyFont="1" applyFill="1" applyBorder="1" applyAlignment="1">
      <alignment horizontal="justify" vertical="top"/>
    </xf>
    <xf numFmtId="10" fontId="16" fillId="0" borderId="1" xfId="24" applyNumberFormat="1" applyFont="1" applyFill="1" applyBorder="1" applyAlignment="1">
      <alignment horizontal="justify" vertical="top"/>
    </xf>
    <xf numFmtId="0" fontId="16" fillId="0" borderId="1" xfId="10" applyFont="1" applyFill="1" applyBorder="1" applyAlignment="1">
      <alignment horizontal="justify" vertical="top" wrapText="1"/>
    </xf>
    <xf numFmtId="0" fontId="10" fillId="2" borderId="1" xfId="10" applyFont="1" applyFill="1" applyBorder="1" applyAlignment="1">
      <alignment horizontal="justify" vertical="top" wrapText="1"/>
    </xf>
    <xf numFmtId="0" fontId="11" fillId="2" borderId="1" xfId="0" applyFont="1" applyFill="1" applyBorder="1" applyAlignment="1" applyProtection="1">
      <alignment horizontal="justify" vertical="top" wrapText="1"/>
    </xf>
    <xf numFmtId="9" fontId="11" fillId="2" borderId="1" xfId="0" applyNumberFormat="1" applyFont="1" applyFill="1" applyBorder="1" applyAlignment="1">
      <alignment horizontal="justify" vertical="top"/>
    </xf>
    <xf numFmtId="169" fontId="11" fillId="2" borderId="1" xfId="0" applyNumberFormat="1" applyFont="1" applyFill="1" applyBorder="1" applyAlignment="1">
      <alignment horizontal="justify" vertical="top" wrapText="1"/>
    </xf>
    <xf numFmtId="9" fontId="11" fillId="2" borderId="1" xfId="14" applyFont="1" applyFill="1" applyBorder="1" applyAlignment="1" applyProtection="1">
      <alignment horizontal="justify" vertical="top" wrapText="1"/>
    </xf>
    <xf numFmtId="169" fontId="11" fillId="2" borderId="1" xfId="0" applyNumberFormat="1" applyFont="1" applyFill="1" applyBorder="1" applyAlignment="1">
      <alignment horizontal="justify" vertical="top"/>
    </xf>
    <xf numFmtId="169" fontId="11" fillId="2" borderId="1" xfId="0" applyNumberFormat="1" applyFont="1" applyFill="1" applyBorder="1" applyAlignment="1" applyProtection="1">
      <alignment horizontal="justify" vertical="top" wrapText="1"/>
    </xf>
    <xf numFmtId="14" fontId="11" fillId="0" borderId="1" xfId="0" applyNumberFormat="1" applyFont="1" applyFill="1" applyBorder="1" applyAlignment="1">
      <alignment horizontal="justify" vertical="top" wrapText="1"/>
    </xf>
    <xf numFmtId="49" fontId="11" fillId="0" borderId="1" xfId="0" applyNumberFormat="1" applyFont="1" applyFill="1" applyBorder="1" applyAlignment="1">
      <alignment horizontal="justify" vertical="top" wrapText="1"/>
    </xf>
    <xf numFmtId="14" fontId="10" fillId="0" borderId="1" xfId="0" applyNumberFormat="1" applyFont="1" applyFill="1" applyBorder="1" applyAlignment="1">
      <alignment horizontal="justify" vertical="top" wrapText="1"/>
    </xf>
    <xf numFmtId="170" fontId="11" fillId="0" borderId="1" xfId="23" applyNumberFormat="1" applyFont="1" applyFill="1" applyBorder="1" applyAlignment="1">
      <alignment horizontal="justify" vertical="top" wrapText="1"/>
    </xf>
    <xf numFmtId="9" fontId="11" fillId="0" borderId="1" xfId="0" applyNumberFormat="1" applyFont="1" applyFill="1" applyBorder="1" applyAlignment="1">
      <alignment horizontal="justify" vertical="top" wrapText="1"/>
    </xf>
    <xf numFmtId="10" fontId="10" fillId="0" borderId="1" xfId="24" applyNumberFormat="1" applyFont="1" applyBorder="1" applyAlignment="1">
      <alignment horizontal="justify" vertical="top"/>
    </xf>
    <xf numFmtId="43" fontId="10" fillId="0" borderId="1" xfId="30" applyFont="1" applyBorder="1" applyAlignment="1">
      <alignment horizontal="justify" vertical="top"/>
    </xf>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0" fillId="2" borderId="1" xfId="0" applyFont="1" applyFill="1" applyBorder="1" applyAlignment="1">
      <alignment horizontal="justify" vertical="top"/>
    </xf>
    <xf numFmtId="0" fontId="10" fillId="2" borderId="1" xfId="0" applyFont="1" applyFill="1" applyBorder="1" applyAlignment="1">
      <alignment horizontal="justify" vertical="top" wrapText="1"/>
    </xf>
    <xf numFmtId="0" fontId="10" fillId="0" borderId="1" xfId="1" applyFont="1" applyFill="1" applyBorder="1" applyAlignment="1">
      <alignment horizontal="justify" vertical="top" wrapText="1"/>
    </xf>
    <xf numFmtId="0" fontId="10" fillId="2" borderId="1" xfId="1" applyFont="1" applyFill="1" applyBorder="1" applyAlignment="1">
      <alignment horizontal="justify" vertical="top" wrapText="1"/>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5" fillId="0" borderId="1" xfId="0" applyFont="1" applyFill="1" applyBorder="1" applyAlignment="1">
      <alignment horizontal="justify" vertical="top" wrapText="1"/>
    </xf>
    <xf numFmtId="9" fontId="10" fillId="0" borderId="1" xfId="14" applyFont="1" applyFill="1" applyBorder="1" applyAlignment="1">
      <alignment horizontal="justify" vertical="top" wrapText="1"/>
    </xf>
    <xf numFmtId="0" fontId="10" fillId="0" borderId="1" xfId="10" applyFont="1" applyFill="1" applyBorder="1" applyAlignment="1">
      <alignment horizontal="justify" vertical="top" wrapText="1"/>
    </xf>
    <xf numFmtId="14" fontId="10" fillId="0" borderId="1" xfId="1" applyNumberFormat="1" applyFont="1" applyFill="1" applyBorder="1" applyAlignment="1">
      <alignment horizontal="justify" vertical="top" wrapText="1"/>
    </xf>
    <xf numFmtId="10" fontId="10" fillId="0" borderId="1" xfId="1" applyNumberFormat="1"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5" fillId="0" borderId="1" xfId="0" applyFont="1" applyBorder="1" applyAlignment="1">
      <alignment horizontal="justify" vertical="top" wrapText="1"/>
    </xf>
    <xf numFmtId="9" fontId="11" fillId="0" borderId="1" xfId="10" applyNumberFormat="1" applyFont="1" applyFill="1" applyBorder="1" applyAlignment="1">
      <alignment horizontal="justify" vertical="top"/>
    </xf>
    <xf numFmtId="0" fontId="10" fillId="2" borderId="2" xfId="0" applyFont="1" applyFill="1" applyBorder="1" applyAlignment="1">
      <alignment horizontal="justify" vertical="top" wrapText="1"/>
    </xf>
    <xf numFmtId="0" fontId="10" fillId="2" borderId="3" xfId="0" applyFont="1" applyFill="1" applyBorder="1" applyAlignment="1">
      <alignment horizontal="justify" vertical="top" wrapText="1"/>
    </xf>
    <xf numFmtId="0" fontId="11" fillId="2"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Border="1" applyAlignment="1">
      <alignment horizontal="justify" vertical="top" wrapText="1"/>
    </xf>
    <xf numFmtId="9" fontId="11" fillId="2" borderId="1" xfId="14" applyNumberFormat="1" applyFont="1" applyFill="1" applyBorder="1" applyAlignment="1" applyProtection="1">
      <alignment horizontal="justify" vertical="top" wrapText="1"/>
    </xf>
    <xf numFmtId="14" fontId="11" fillId="2" borderId="1" xfId="0" applyNumberFormat="1" applyFont="1" applyFill="1" applyBorder="1" applyAlignment="1">
      <alignment horizontal="justify" vertical="top"/>
    </xf>
    <xf numFmtId="0" fontId="11" fillId="0" borderId="1" xfId="0" applyFont="1" applyFill="1" applyBorder="1" applyAlignment="1">
      <alignment horizontal="justify" vertical="top"/>
    </xf>
    <xf numFmtId="0" fontId="10" fillId="0" borderId="1" xfId="0" applyFont="1" applyFill="1" applyBorder="1" applyAlignment="1">
      <alignment horizontal="justify" vertical="top"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justify" vertical="center"/>
    </xf>
    <xf numFmtId="0" fontId="11" fillId="0" borderId="1" xfId="0" applyFont="1" applyFill="1" applyBorder="1" applyAlignment="1">
      <alignment horizontal="justify" wrapText="1"/>
    </xf>
    <xf numFmtId="0" fontId="11" fillId="0" borderId="1" xfId="0" applyFont="1" applyFill="1" applyBorder="1" applyAlignment="1">
      <alignment horizontal="justify"/>
    </xf>
    <xf numFmtId="0" fontId="10" fillId="0" borderId="1" xfId="0" applyFont="1" applyFill="1" applyBorder="1" applyAlignment="1">
      <alignment horizontal="justify" wrapText="1"/>
    </xf>
    <xf numFmtId="0" fontId="19" fillId="0" borderId="1" xfId="33" applyFont="1" applyFill="1" applyBorder="1" applyAlignment="1">
      <alignment horizontal="justify" wrapText="1"/>
    </xf>
    <xf numFmtId="0" fontId="10" fillId="0" borderId="1" xfId="0" applyFont="1" applyFill="1" applyBorder="1" applyAlignment="1">
      <alignment horizontal="justify" vertical="center"/>
    </xf>
    <xf numFmtId="0" fontId="19" fillId="0" borderId="1" xfId="33" applyFont="1" applyFill="1" applyBorder="1" applyAlignment="1">
      <alignment horizontal="justify"/>
    </xf>
    <xf numFmtId="9" fontId="10" fillId="2" borderId="1" xfId="1" applyNumberFormat="1" applyFont="1" applyFill="1" applyBorder="1" applyAlignment="1">
      <alignment horizontal="justify" vertical="justify" textRotation="90" wrapText="1"/>
    </xf>
    <xf numFmtId="0" fontId="10" fillId="2" borderId="1" xfId="1" applyFont="1" applyFill="1" applyBorder="1" applyAlignment="1">
      <alignment horizontal="justify" vertical="justify"/>
    </xf>
    <xf numFmtId="0" fontId="10" fillId="2" borderId="1" xfId="1" applyFont="1" applyFill="1" applyBorder="1" applyAlignment="1">
      <alignment horizontal="justify" vertical="justify" wrapText="1"/>
    </xf>
    <xf numFmtId="0" fontId="10" fillId="2" borderId="1" xfId="0" applyFont="1" applyFill="1" applyBorder="1" applyAlignment="1">
      <alignment horizontal="justify" vertical="justify" wrapText="1"/>
    </xf>
    <xf numFmtId="0" fontId="19" fillId="2" borderId="1" xfId="33" applyFont="1" applyFill="1" applyBorder="1" applyAlignment="1">
      <alignment horizontal="justify" vertical="justify" wrapText="1"/>
    </xf>
    <xf numFmtId="6" fontId="10" fillId="2" borderId="1" xfId="1" applyNumberFormat="1" applyFont="1" applyFill="1" applyBorder="1" applyAlignment="1">
      <alignment horizontal="justify" vertical="justify" textRotation="90" wrapText="1"/>
    </xf>
    <xf numFmtId="168" fontId="10" fillId="2" borderId="1" xfId="0" applyNumberFormat="1" applyFont="1" applyFill="1" applyBorder="1" applyAlignment="1">
      <alignment horizontal="justify" vertical="justify" wrapText="1"/>
    </xf>
    <xf numFmtId="0" fontId="11" fillId="2" borderId="1" xfId="10" applyFont="1" applyFill="1" applyBorder="1" applyAlignment="1">
      <alignment horizontal="justify" vertical="justify" wrapText="1"/>
    </xf>
    <xf numFmtId="0" fontId="8" fillId="0" borderId="1" xfId="0" applyFont="1" applyBorder="1" applyAlignment="1">
      <alignment horizontal="justify" vertical="center" wrapText="1"/>
    </xf>
    <xf numFmtId="0" fontId="8" fillId="0" borderId="0" xfId="0" applyFont="1" applyAlignment="1">
      <alignment horizontal="justify" wrapText="1"/>
    </xf>
    <xf numFmtId="0" fontId="8" fillId="0" borderId="0" xfId="0" applyFont="1" applyAlignment="1">
      <alignment horizontal="justify" vertical="top" wrapText="1"/>
    </xf>
    <xf numFmtId="0" fontId="8" fillId="0" borderId="0" xfId="0" applyFont="1" applyAlignment="1">
      <alignment horizontal="justify"/>
    </xf>
    <xf numFmtId="0" fontId="11" fillId="2" borderId="0" xfId="10" applyFont="1" applyFill="1" applyAlignment="1">
      <alignment horizontal="left" vertical="center" wrapText="1"/>
    </xf>
    <xf numFmtId="0" fontId="11" fillId="2" borderId="2" xfId="0" applyFont="1" applyFill="1" applyBorder="1" applyAlignment="1">
      <alignment horizontal="justify" vertical="top" wrapText="1"/>
    </xf>
    <xf numFmtId="9" fontId="10" fillId="2" borderId="1" xfId="1" applyNumberFormat="1" applyFont="1" applyFill="1" applyBorder="1" applyAlignment="1">
      <alignment horizontal="justify" vertical="top" textRotation="90" wrapText="1"/>
    </xf>
    <xf numFmtId="0" fontId="10" fillId="2" borderId="2" xfId="1" applyFont="1" applyFill="1" applyBorder="1" applyAlignment="1">
      <alignment horizontal="justify" vertical="top" wrapText="1"/>
    </xf>
    <xf numFmtId="14" fontId="10" fillId="2" borderId="1" xfId="1" applyNumberFormat="1" applyFont="1" applyFill="1" applyBorder="1" applyAlignment="1">
      <alignment horizontal="justify" vertical="top" wrapText="1"/>
    </xf>
    <xf numFmtId="0" fontId="10" fillId="2" borderId="1" xfId="1" applyFont="1" applyFill="1" applyBorder="1" applyAlignment="1">
      <alignment horizontal="justify" vertical="top" textRotation="90" wrapText="1"/>
    </xf>
    <xf numFmtId="9" fontId="10" fillId="2" borderId="1" xfId="24" applyFont="1" applyFill="1" applyBorder="1" applyAlignment="1">
      <alignment horizontal="justify" vertical="top" wrapText="1"/>
    </xf>
    <xf numFmtId="9" fontId="13" fillId="2" borderId="1" xfId="1" applyNumberFormat="1" applyFont="1" applyFill="1" applyBorder="1" applyAlignment="1">
      <alignment horizontal="justify" vertical="top" textRotation="90" wrapText="1"/>
    </xf>
    <xf numFmtId="0" fontId="13" fillId="2" borderId="1" xfId="1" applyFont="1" applyFill="1" applyBorder="1" applyAlignment="1">
      <alignment horizontal="justify" vertical="top" textRotation="90" wrapText="1"/>
    </xf>
    <xf numFmtId="0" fontId="11" fillId="2" borderId="1" xfId="10" applyFont="1" applyFill="1" applyBorder="1" applyAlignment="1">
      <alignment horizontal="justify" vertical="top" wrapText="1"/>
    </xf>
    <xf numFmtId="9" fontId="11" fillId="2" borderId="1" xfId="24" applyFont="1" applyFill="1" applyBorder="1" applyAlignment="1">
      <alignment horizontal="justify" vertical="top" wrapText="1"/>
    </xf>
    <xf numFmtId="9" fontId="13" fillId="2" borderId="2" xfId="1" applyNumberFormat="1" applyFont="1" applyFill="1" applyBorder="1" applyAlignment="1">
      <alignment horizontal="justify" vertical="top" textRotation="90" wrapText="1"/>
    </xf>
    <xf numFmtId="14" fontId="10" fillId="2" borderId="2" xfId="1" applyNumberFormat="1" applyFont="1" applyFill="1" applyBorder="1" applyAlignment="1">
      <alignment horizontal="justify" vertical="top" wrapText="1"/>
    </xf>
    <xf numFmtId="9" fontId="11" fillId="0" borderId="1" xfId="24" applyFont="1" applyFill="1" applyBorder="1" applyAlignment="1">
      <alignment horizontal="justify" vertical="top" wrapText="1"/>
    </xf>
    <xf numFmtId="9" fontId="10" fillId="0" borderId="1" xfId="24" applyFont="1" applyFill="1" applyBorder="1" applyAlignment="1">
      <alignment horizontal="justify" vertical="top" wrapText="1"/>
    </xf>
    <xf numFmtId="0" fontId="11" fillId="2" borderId="2" xfId="14" applyNumberFormat="1" applyFont="1" applyFill="1" applyBorder="1" applyAlignment="1">
      <alignment horizontal="justify" vertical="top" wrapText="1"/>
    </xf>
    <xf numFmtId="9" fontId="11" fillId="2" borderId="2" xfId="14" applyFont="1" applyFill="1" applyBorder="1" applyAlignment="1">
      <alignment horizontal="justify" vertical="top" wrapText="1"/>
    </xf>
    <xf numFmtId="9" fontId="10" fillId="0" borderId="1" xfId="0" applyNumberFormat="1" applyFont="1" applyBorder="1" applyAlignment="1">
      <alignment horizontal="justify" vertical="top" wrapText="1"/>
    </xf>
    <xf numFmtId="14" fontId="11" fillId="2" borderId="2" xfId="28" applyNumberFormat="1" applyFont="1" applyFill="1" applyBorder="1" applyAlignment="1">
      <alignment horizontal="justify" vertical="top" wrapText="1"/>
    </xf>
    <xf numFmtId="9" fontId="11" fillId="2" borderId="1" xfId="0" applyNumberFormat="1" applyFont="1" applyFill="1" applyBorder="1" applyAlignment="1">
      <alignment horizontal="justify" vertical="top" wrapText="1"/>
    </xf>
    <xf numFmtId="0" fontId="13" fillId="2" borderId="1" xfId="1" applyFont="1" applyFill="1" applyBorder="1" applyAlignment="1">
      <alignment horizontal="justify" vertical="top" wrapText="1"/>
    </xf>
    <xf numFmtId="168" fontId="10" fillId="2" borderId="1" xfId="0" applyNumberFormat="1" applyFont="1" applyFill="1" applyBorder="1" applyAlignment="1">
      <alignment horizontal="justify" vertical="top" wrapText="1"/>
    </xf>
    <xf numFmtId="168" fontId="11" fillId="0" borderId="1" xfId="0" applyNumberFormat="1" applyFont="1" applyFill="1" applyBorder="1" applyAlignment="1">
      <alignment horizontal="justify" vertical="top" wrapText="1"/>
    </xf>
    <xf numFmtId="0" fontId="13" fillId="2" borderId="2" xfId="1" applyFont="1" applyFill="1" applyBorder="1" applyAlignment="1">
      <alignment horizontal="justify" vertical="top" textRotation="90" wrapText="1"/>
    </xf>
    <xf numFmtId="0" fontId="15" fillId="0" borderId="17" xfId="0" applyFont="1" applyBorder="1" applyAlignment="1">
      <alignment horizontal="justify" vertical="center" wrapText="1"/>
    </xf>
    <xf numFmtId="9" fontId="10" fillId="0" borderId="1" xfId="0" applyNumberFormat="1" applyFont="1" applyBorder="1" applyAlignment="1">
      <alignment horizontal="justify" vertical="top" textRotation="90" wrapText="1"/>
    </xf>
    <xf numFmtId="0" fontId="10" fillId="2" borderId="1" xfId="28" applyFont="1" applyFill="1" applyBorder="1" applyAlignment="1">
      <alignment horizontal="justify" vertical="top" wrapText="1"/>
    </xf>
    <xf numFmtId="14" fontId="11" fillId="2" borderId="1" xfId="28" applyNumberFormat="1" applyFont="1" applyFill="1" applyBorder="1" applyAlignment="1">
      <alignment horizontal="justify" vertical="top" wrapText="1"/>
    </xf>
    <xf numFmtId="0" fontId="10" fillId="0" borderId="1" xfId="0" applyFont="1" applyBorder="1" applyAlignment="1">
      <alignment horizontal="justify" vertical="top" textRotation="90" wrapText="1"/>
    </xf>
    <xf numFmtId="0" fontId="11" fillId="2" borderId="1" xfId="28" applyFont="1" applyFill="1" applyBorder="1" applyAlignment="1">
      <alignment horizontal="justify" vertical="top" wrapText="1"/>
    </xf>
    <xf numFmtId="14" fontId="11" fillId="2" borderId="1" xfId="10" applyNumberFormat="1" applyFont="1" applyFill="1" applyBorder="1" applyAlignment="1">
      <alignment horizontal="justify" vertical="top" wrapText="1"/>
    </xf>
    <xf numFmtId="9" fontId="11" fillId="0" borderId="1" xfId="0" applyNumberFormat="1" applyFont="1" applyBorder="1" applyAlignment="1">
      <alignment horizontal="justify" vertical="top" textRotation="90" wrapText="1"/>
    </xf>
    <xf numFmtId="0" fontId="12" fillId="2" borderId="1" xfId="1" applyFont="1" applyFill="1" applyBorder="1" applyAlignment="1">
      <alignment horizontal="justify" vertical="top" textRotation="90" wrapText="1"/>
    </xf>
    <xf numFmtId="9" fontId="10" fillId="0" borderId="1" xfId="24" applyFont="1" applyBorder="1" applyAlignment="1">
      <alignment horizontal="justify" vertical="top" wrapText="1"/>
    </xf>
    <xf numFmtId="9" fontId="10" fillId="2" borderId="1" xfId="0" applyNumberFormat="1" applyFont="1" applyFill="1" applyBorder="1" applyAlignment="1">
      <alignment horizontal="justify" vertical="top" textRotation="90" wrapText="1"/>
    </xf>
    <xf numFmtId="0" fontId="10" fillId="0" borderId="0" xfId="0" applyFont="1" applyAlignment="1">
      <alignment horizontal="justify" wrapText="1"/>
    </xf>
    <xf numFmtId="0" fontId="10" fillId="0" borderId="0" xfId="0" applyFont="1" applyAlignment="1">
      <alignment horizontal="justify" vertical="top" wrapText="1"/>
    </xf>
    <xf numFmtId="0" fontId="19" fillId="0" borderId="0" xfId="33" applyFont="1" applyAlignment="1">
      <alignment horizontal="justify" vertical="top" wrapText="1"/>
    </xf>
    <xf numFmtId="0" fontId="19" fillId="2" borderId="1" xfId="33" applyFont="1" applyFill="1" applyBorder="1" applyAlignment="1">
      <alignment horizontal="justify" vertical="top" wrapText="1"/>
    </xf>
    <xf numFmtId="0" fontId="19" fillId="0" borderId="1" xfId="33" applyFont="1" applyBorder="1" applyAlignment="1">
      <alignment horizontal="justify" vertical="top" wrapText="1"/>
    </xf>
    <xf numFmtId="0" fontId="19" fillId="0" borderId="1" xfId="33" applyFont="1" applyFill="1" applyBorder="1" applyAlignment="1">
      <alignment horizontal="justify" vertical="top" wrapText="1"/>
    </xf>
    <xf numFmtId="0" fontId="15" fillId="0" borderId="17" xfId="0" applyFont="1" applyBorder="1" applyAlignment="1">
      <alignment horizontal="justify" wrapText="1"/>
    </xf>
    <xf numFmtId="0" fontId="8" fillId="0" borderId="1" xfId="10" applyFont="1" applyFill="1" applyBorder="1" applyAlignment="1">
      <alignment horizontal="justify" vertical="top" wrapText="1"/>
    </xf>
    <xf numFmtId="0" fontId="20" fillId="0" borderId="1" xfId="0" applyFont="1" applyFill="1" applyBorder="1" applyAlignment="1">
      <alignment horizontal="justify" vertical="top" wrapText="1"/>
    </xf>
    <xf numFmtId="0" fontId="20" fillId="0" borderId="1" xfId="0" applyFont="1" applyBorder="1" applyAlignment="1">
      <alignment horizontal="justify" vertical="top" wrapText="1"/>
    </xf>
    <xf numFmtId="9" fontId="8" fillId="0" borderId="1" xfId="14" applyFont="1" applyFill="1" applyBorder="1" applyAlignment="1">
      <alignment horizontal="justify" vertical="top" wrapText="1"/>
    </xf>
    <xf numFmtId="14" fontId="8" fillId="0" borderId="1" xfId="10" applyNumberFormat="1" applyFont="1" applyFill="1" applyBorder="1" applyAlignment="1">
      <alignment horizontal="justify" vertical="top" wrapText="1"/>
    </xf>
    <xf numFmtId="9" fontId="8" fillId="0" borderId="1" xfId="24" applyFont="1" applyBorder="1" applyAlignment="1">
      <alignment horizontal="justify" vertical="top"/>
    </xf>
    <xf numFmtId="0" fontId="22" fillId="0" borderId="1" xfId="10" applyFont="1" applyFill="1" applyBorder="1" applyAlignment="1">
      <alignment horizontal="justify" vertical="top" wrapText="1"/>
    </xf>
    <xf numFmtId="0" fontId="8" fillId="0" borderId="1" xfId="0" applyFont="1" applyBorder="1" applyAlignment="1">
      <alignment horizontal="justify" vertical="top"/>
    </xf>
    <xf numFmtId="9" fontId="8" fillId="0" borderId="1" xfId="0" applyNumberFormat="1" applyFont="1" applyBorder="1" applyAlignment="1">
      <alignment horizontal="justify" vertical="top"/>
    </xf>
    <xf numFmtId="14" fontId="8" fillId="0" borderId="1" xfId="0" applyNumberFormat="1" applyFont="1" applyBorder="1" applyAlignment="1">
      <alignment horizontal="justify" vertical="top"/>
    </xf>
    <xf numFmtId="9" fontId="8" fillId="0" borderId="1" xfId="14" applyFont="1" applyFill="1" applyBorder="1" applyAlignment="1">
      <alignment horizontal="justify" vertical="center" wrapText="1"/>
    </xf>
    <xf numFmtId="10" fontId="22" fillId="0" borderId="1" xfId="24" applyNumberFormat="1" applyFont="1" applyFill="1" applyBorder="1" applyAlignment="1">
      <alignment horizontal="justify" vertical="center"/>
    </xf>
    <xf numFmtId="9" fontId="8" fillId="0" borderId="1" xfId="0" applyNumberFormat="1" applyFont="1" applyFill="1" applyBorder="1" applyAlignment="1">
      <alignment horizontal="justify" vertical="center"/>
    </xf>
    <xf numFmtId="10" fontId="8" fillId="2" borderId="1" xfId="0" applyNumberFormat="1" applyFont="1" applyFill="1" applyBorder="1" applyAlignment="1">
      <alignment horizontal="justify" vertical="center"/>
    </xf>
    <xf numFmtId="0" fontId="8" fillId="0" borderId="1" xfId="0" applyFont="1" applyFill="1" applyBorder="1" applyAlignment="1">
      <alignment horizontal="justify" vertical="center" wrapText="1"/>
    </xf>
    <xf numFmtId="0" fontId="8" fillId="9" borderId="1" xfId="0" applyFont="1" applyFill="1" applyBorder="1" applyAlignment="1">
      <alignment horizontal="justify" vertical="top" wrapText="1"/>
    </xf>
    <xf numFmtId="9" fontId="8" fillId="2" borderId="1" xfId="0" applyNumberFormat="1" applyFont="1" applyFill="1" applyBorder="1" applyAlignment="1">
      <alignment horizontal="justify" vertical="center"/>
    </xf>
    <xf numFmtId="0" fontId="8" fillId="0" borderId="0" xfId="0" applyFont="1" applyAlignment="1">
      <alignment horizontal="justify" vertical="center"/>
    </xf>
    <xf numFmtId="0" fontId="15" fillId="2" borderId="1" xfId="0" applyFont="1" applyFill="1" applyBorder="1" applyAlignment="1">
      <alignment horizontal="justify" vertical="top" wrapText="1"/>
    </xf>
    <xf numFmtId="14" fontId="10" fillId="2" borderId="1" xfId="10" applyNumberFormat="1" applyFont="1" applyFill="1" applyBorder="1" applyAlignment="1">
      <alignment horizontal="justify" vertical="top" wrapText="1"/>
    </xf>
    <xf numFmtId="9" fontId="10" fillId="2" borderId="1" xfId="0" applyNumberFormat="1" applyFont="1" applyFill="1" applyBorder="1" applyAlignment="1">
      <alignment horizontal="justify" vertical="top" wrapText="1"/>
    </xf>
    <xf numFmtId="9" fontId="10" fillId="2" borderId="1" xfId="10" applyNumberFormat="1" applyFont="1" applyFill="1" applyBorder="1" applyAlignment="1">
      <alignment horizontal="justify" vertical="top" wrapText="1"/>
    </xf>
    <xf numFmtId="0" fontId="15" fillId="2" borderId="2" xfId="0" applyFont="1" applyFill="1" applyBorder="1" applyAlignment="1">
      <alignment horizontal="justify" vertical="top" wrapText="1"/>
    </xf>
    <xf numFmtId="0" fontId="10" fillId="2" borderId="2" xfId="10" applyFont="1" applyFill="1" applyBorder="1" applyAlignment="1">
      <alignment horizontal="justify" vertical="top" wrapText="1"/>
    </xf>
    <xf numFmtId="10" fontId="16" fillId="2" borderId="1" xfId="24" applyNumberFormat="1" applyFont="1" applyFill="1" applyBorder="1" applyAlignment="1">
      <alignment horizontal="justify" vertical="top" wrapText="1"/>
    </xf>
    <xf numFmtId="0" fontId="16" fillId="2" borderId="1" xfId="10" applyFont="1" applyFill="1" applyBorder="1" applyAlignment="1">
      <alignment horizontal="justify" vertical="top" wrapText="1"/>
    </xf>
    <xf numFmtId="14" fontId="16" fillId="2" borderId="1" xfId="10" applyNumberFormat="1" applyFont="1" applyFill="1" applyBorder="1" applyAlignment="1">
      <alignment horizontal="justify" vertical="top" wrapText="1"/>
    </xf>
    <xf numFmtId="14" fontId="10" fillId="2" borderId="1" xfId="0" applyNumberFormat="1" applyFont="1" applyFill="1" applyBorder="1" applyAlignment="1">
      <alignment horizontal="justify" vertical="top"/>
    </xf>
    <xf numFmtId="0" fontId="10" fillId="2" borderId="1" xfId="0" applyFont="1" applyFill="1" applyBorder="1" applyAlignment="1">
      <alignment horizontal="justify" vertical="center" wrapText="1"/>
    </xf>
    <xf numFmtId="0" fontId="15" fillId="2" borderId="17" xfId="0" applyFont="1" applyFill="1" applyBorder="1" applyAlignment="1">
      <alignment horizontal="justify" wrapText="1"/>
    </xf>
    <xf numFmtId="0" fontId="15" fillId="2" borderId="17" xfId="0" applyFont="1" applyFill="1" applyBorder="1" applyAlignment="1">
      <alignment horizontal="justify" vertical="center" wrapText="1"/>
    </xf>
    <xf numFmtId="0" fontId="10" fillId="2" borderId="1" xfId="10" applyFont="1" applyFill="1" applyBorder="1" applyAlignment="1">
      <alignment horizontal="justify" vertical="center" wrapText="1"/>
    </xf>
    <xf numFmtId="0" fontId="15" fillId="2" borderId="17" xfId="0" applyFont="1" applyFill="1" applyBorder="1" applyAlignment="1">
      <alignment horizontal="justify" vertical="top"/>
    </xf>
    <xf numFmtId="0" fontId="15" fillId="2" borderId="17" xfId="0" applyFont="1" applyFill="1" applyBorder="1" applyAlignment="1">
      <alignment horizontal="justify" vertical="top" wrapText="1"/>
    </xf>
    <xf numFmtId="0" fontId="15" fillId="10" borderId="17" xfId="0" applyFont="1" applyFill="1" applyBorder="1" applyAlignment="1">
      <alignment horizontal="justify" wrapText="1"/>
    </xf>
    <xf numFmtId="0" fontId="15" fillId="10" borderId="17" xfId="0" applyFont="1" applyFill="1" applyBorder="1" applyAlignment="1">
      <alignment horizontal="justify" vertical="top"/>
    </xf>
    <xf numFmtId="9" fontId="11" fillId="11" borderId="17" xfId="0" applyNumberFormat="1" applyFont="1" applyFill="1" applyBorder="1" applyAlignment="1">
      <alignment horizontal="justify" vertical="top" wrapText="1"/>
    </xf>
    <xf numFmtId="0" fontId="15" fillId="11" borderId="17" xfId="0" applyFont="1" applyFill="1" applyBorder="1" applyAlignment="1">
      <alignment horizontal="justify" wrapText="1"/>
    </xf>
    <xf numFmtId="0" fontId="10" fillId="2" borderId="17" xfId="0" applyFont="1" applyFill="1" applyBorder="1" applyAlignment="1">
      <alignment horizontal="justify" vertical="center" wrapText="1"/>
    </xf>
    <xf numFmtId="0" fontId="15" fillId="2" borderId="0" xfId="0" applyFont="1" applyFill="1" applyAlignment="1">
      <alignment horizontal="justify" vertical="top" wrapText="1"/>
    </xf>
    <xf numFmtId="0" fontId="10" fillId="2" borderId="1" xfId="0" applyFont="1" applyFill="1" applyBorder="1" applyAlignment="1">
      <alignment horizontal="justify" vertical="center"/>
    </xf>
    <xf numFmtId="0" fontId="23" fillId="0" borderId="1" xfId="0" applyFont="1" applyFill="1" applyBorder="1" applyAlignment="1">
      <alignment horizontal="justify" vertical="center" wrapText="1"/>
    </xf>
    <xf numFmtId="0" fontId="24" fillId="0" borderId="1" xfId="33" applyFont="1" applyFill="1" applyBorder="1" applyAlignment="1">
      <alignment horizontal="justify" vertical="center" wrapText="1"/>
    </xf>
    <xf numFmtId="0" fontId="12" fillId="5" borderId="1" xfId="0" applyFont="1" applyFill="1" applyBorder="1" applyAlignment="1">
      <alignment horizontal="justify" vertical="center" textRotation="90" wrapText="1"/>
    </xf>
    <xf numFmtId="0" fontId="12" fillId="5" borderId="1" xfId="0" applyFont="1" applyFill="1" applyBorder="1" applyAlignment="1">
      <alignment horizontal="justify" vertical="center" wrapText="1"/>
    </xf>
    <xf numFmtId="0" fontId="18" fillId="2" borderId="1" xfId="0" applyFont="1" applyFill="1" applyBorder="1" applyAlignment="1">
      <alignment horizontal="justify" vertical="center" wrapText="1"/>
    </xf>
    <xf numFmtId="49" fontId="11"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10" fontId="16" fillId="0" borderId="1" xfId="24" applyNumberFormat="1" applyFont="1" applyFill="1" applyBorder="1" applyAlignment="1">
      <alignment horizontal="justify" vertical="center"/>
    </xf>
    <xf numFmtId="0" fontId="10" fillId="0" borderId="1" xfId="0" applyFont="1" applyBorder="1" applyAlignment="1">
      <alignment horizontal="justify" vertical="top"/>
    </xf>
    <xf numFmtId="9" fontId="10" fillId="0" borderId="1" xfId="14" applyFont="1" applyFill="1" applyBorder="1" applyAlignment="1">
      <alignment horizontal="justify" vertical="top" wrapText="1"/>
    </xf>
    <xf numFmtId="0" fontId="11" fillId="0" borderId="1" xfId="0" applyFont="1" applyFill="1" applyBorder="1" applyAlignment="1">
      <alignment horizontal="justify" vertical="top"/>
    </xf>
    <xf numFmtId="0" fontId="11" fillId="0" borderId="1" xfId="0" applyFont="1" applyFill="1" applyBorder="1" applyAlignment="1">
      <alignment horizontal="justify" vertical="top" wrapText="1"/>
    </xf>
    <xf numFmtId="10" fontId="11" fillId="0" borderId="1" xfId="0" applyNumberFormat="1" applyFont="1" applyFill="1" applyBorder="1" applyAlignment="1">
      <alignment horizontal="center" vertical="center"/>
    </xf>
    <xf numFmtId="0" fontId="10" fillId="12" borderId="1" xfId="0" applyFont="1" applyFill="1" applyBorder="1" applyAlignment="1">
      <alignment horizontal="justify" vertical="top"/>
    </xf>
    <xf numFmtId="10" fontId="10" fillId="0" borderId="1" xfId="14" applyNumberFormat="1" applyFont="1" applyFill="1" applyBorder="1" applyAlignment="1">
      <alignment horizontal="justify" vertical="top" wrapText="1"/>
    </xf>
    <xf numFmtId="43" fontId="10" fillId="0" borderId="1" xfId="3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applyAlignment="1">
      <alignment horizontal="justify" vertical="top"/>
    </xf>
    <xf numFmtId="9" fontId="10" fillId="0" borderId="1" xfId="0" applyNumberFormat="1" applyFont="1" applyBorder="1" applyAlignment="1">
      <alignment horizontal="justify" vertical="top"/>
    </xf>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11" fillId="0" borderId="1" xfId="10" applyFont="1" applyBorder="1" applyAlignment="1">
      <alignment horizontal="justify" vertical="center" wrapText="1"/>
    </xf>
    <xf numFmtId="0" fontId="11" fillId="2" borderId="1" xfId="10" applyFont="1" applyFill="1" applyBorder="1" applyAlignment="1">
      <alignment horizontal="justify" vertical="top" wrapText="1"/>
    </xf>
    <xf numFmtId="0" fontId="10" fillId="0" borderId="1" xfId="0" applyFont="1" applyBorder="1" applyAlignment="1">
      <alignment horizontal="justify" vertical="top" wrapText="1"/>
    </xf>
    <xf numFmtId="0" fontId="11" fillId="2" borderId="2" xfId="10" applyFont="1" applyFill="1" applyBorder="1" applyAlignment="1">
      <alignment horizontal="justify" vertical="top" wrapText="1"/>
    </xf>
    <xf numFmtId="0" fontId="11" fillId="2" borderId="3" xfId="10" applyFont="1" applyFill="1" applyBorder="1" applyAlignment="1">
      <alignment horizontal="justify" vertical="top" wrapText="1"/>
    </xf>
    <xf numFmtId="0" fontId="10" fillId="0" borderId="2" xfId="0" applyFont="1" applyBorder="1" applyAlignment="1">
      <alignment horizontal="justify" vertical="top" wrapText="1"/>
    </xf>
    <xf numFmtId="0" fontId="10" fillId="0" borderId="3" xfId="0" applyFont="1" applyBorder="1" applyAlignment="1">
      <alignment horizontal="justify" vertical="top" wrapText="1"/>
    </xf>
    <xf numFmtId="0" fontId="10" fillId="0" borderId="4" xfId="0" applyFont="1" applyBorder="1" applyAlignment="1">
      <alignment horizontal="justify" vertical="top" wrapText="1"/>
    </xf>
    <xf numFmtId="9" fontId="10" fillId="0" borderId="2" xfId="0" applyNumberFormat="1" applyFont="1" applyBorder="1" applyAlignment="1">
      <alignment horizontal="justify" vertical="top" wrapText="1"/>
    </xf>
    <xf numFmtId="0" fontId="11" fillId="0" borderId="2" xfId="0" applyFont="1" applyBorder="1" applyAlignment="1">
      <alignment horizontal="justify" vertical="top" wrapText="1"/>
    </xf>
    <xf numFmtId="0" fontId="11" fillId="0" borderId="4" xfId="0" applyFont="1" applyBorder="1" applyAlignment="1">
      <alignment horizontal="justify" vertical="top" wrapText="1"/>
    </xf>
    <xf numFmtId="0" fontId="11" fillId="0" borderId="3" xfId="0" applyFont="1" applyBorder="1" applyAlignment="1">
      <alignment horizontal="justify" vertical="top" wrapText="1"/>
    </xf>
    <xf numFmtId="9" fontId="11" fillId="2" borderId="2" xfId="14" applyNumberFormat="1" applyFont="1" applyFill="1" applyBorder="1" applyAlignment="1" applyProtection="1">
      <alignment horizontal="justify" vertical="top" textRotation="90" wrapText="1"/>
    </xf>
    <xf numFmtId="9" fontId="11" fillId="2" borderId="4" xfId="14" applyNumberFormat="1" applyFont="1" applyFill="1" applyBorder="1" applyAlignment="1" applyProtection="1">
      <alignment horizontal="justify" vertical="top" textRotation="90" wrapText="1"/>
    </xf>
    <xf numFmtId="9" fontId="11" fillId="2" borderId="3" xfId="14" applyNumberFormat="1" applyFont="1" applyFill="1" applyBorder="1" applyAlignment="1" applyProtection="1">
      <alignment horizontal="justify" vertical="top" textRotation="90" wrapText="1"/>
    </xf>
    <xf numFmtId="9" fontId="11" fillId="2" borderId="1" xfId="14" applyNumberFormat="1" applyFont="1" applyFill="1" applyBorder="1" applyAlignment="1" applyProtection="1">
      <alignment horizontal="justify" vertical="top" wrapText="1"/>
    </xf>
    <xf numFmtId="0" fontId="7" fillId="3" borderId="1" xfId="1" applyFont="1" applyFill="1" applyBorder="1" applyAlignment="1">
      <alignment horizontal="center" vertical="center" wrapText="1"/>
    </xf>
    <xf numFmtId="0" fontId="11" fillId="2" borderId="1" xfId="0" applyFont="1" applyFill="1" applyBorder="1" applyAlignment="1">
      <alignment horizontal="justify" vertical="top" wrapText="1"/>
    </xf>
    <xf numFmtId="0" fontId="10" fillId="2" borderId="15" xfId="1" applyFont="1" applyFill="1" applyBorder="1" applyAlignment="1">
      <alignment horizontal="justify" vertical="top" textRotation="90" wrapText="1"/>
    </xf>
    <xf numFmtId="0" fontId="10" fillId="2" borderId="7" xfId="1" applyFont="1" applyFill="1" applyBorder="1" applyAlignment="1">
      <alignment horizontal="justify" vertical="top" textRotation="90" wrapText="1"/>
    </xf>
    <xf numFmtId="0" fontId="10" fillId="2" borderId="1" xfId="0" applyFont="1" applyFill="1" applyBorder="1" applyAlignment="1">
      <alignment horizontal="justify" vertical="top" wrapText="1"/>
    </xf>
    <xf numFmtId="0" fontId="10" fillId="2" borderId="1" xfId="1" applyFont="1" applyFill="1" applyBorder="1" applyAlignment="1">
      <alignment horizontal="justify" vertical="top" wrapText="1"/>
    </xf>
    <xf numFmtId="9" fontId="10" fillId="2" borderId="14" xfId="24" applyFont="1" applyFill="1" applyBorder="1" applyAlignment="1">
      <alignment horizontal="justify" vertical="top" wrapText="1"/>
    </xf>
    <xf numFmtId="9" fontId="10" fillId="2" borderId="6" xfId="24" applyFont="1" applyFill="1" applyBorder="1" applyAlignment="1">
      <alignment horizontal="justify" vertical="top" wrapText="1"/>
    </xf>
    <xf numFmtId="0" fontId="11" fillId="0" borderId="2" xfId="10" applyFont="1" applyBorder="1" applyAlignment="1">
      <alignment horizontal="justify" vertical="center" wrapText="1"/>
    </xf>
    <xf numFmtId="0" fontId="11" fillId="0" borderId="4" xfId="10" applyFont="1" applyBorder="1" applyAlignment="1">
      <alignment horizontal="justify" vertical="center" wrapText="1"/>
    </xf>
    <xf numFmtId="0" fontId="3" fillId="6" borderId="10" xfId="1" applyFont="1" applyFill="1" applyBorder="1" applyAlignment="1">
      <alignment horizontal="left" vertical="center" wrapText="1"/>
    </xf>
    <xf numFmtId="0" fontId="3" fillId="6" borderId="11" xfId="1" applyFont="1" applyFill="1" applyBorder="1" applyAlignment="1">
      <alignment horizontal="left" vertical="center" wrapText="1"/>
    </xf>
    <xf numFmtId="0" fontId="2" fillId="6" borderId="13" xfId="1" applyFont="1" applyFill="1" applyBorder="1" applyAlignment="1">
      <alignment horizontal="left" vertical="center" wrapText="1"/>
    </xf>
    <xf numFmtId="0" fontId="2" fillId="6" borderId="12" xfId="1" applyFont="1" applyFill="1" applyBorder="1" applyAlignment="1">
      <alignment horizontal="left" vertical="center" wrapText="1"/>
    </xf>
    <xf numFmtId="0" fontId="2" fillId="6" borderId="9" xfId="1" applyFont="1" applyFill="1" applyBorder="1" applyAlignment="1">
      <alignment horizontal="left" vertical="center" wrapText="1"/>
    </xf>
    <xf numFmtId="14" fontId="11" fillId="0" borderId="2" xfId="0" applyNumberFormat="1" applyFont="1" applyBorder="1" applyAlignment="1">
      <alignment horizontal="justify" vertical="top" wrapText="1"/>
    </xf>
    <xf numFmtId="14" fontId="11" fillId="0" borderId="4" xfId="0" applyNumberFormat="1" applyFont="1" applyBorder="1" applyAlignment="1">
      <alignment horizontal="justify" vertical="top" wrapText="1"/>
    </xf>
    <xf numFmtId="14" fontId="11" fillId="0" borderId="3" xfId="0" applyNumberFormat="1" applyFont="1" applyBorder="1" applyAlignment="1">
      <alignment horizontal="justify" vertical="top" wrapText="1"/>
    </xf>
    <xf numFmtId="9" fontId="13" fillId="2" borderId="2" xfId="1" applyNumberFormat="1" applyFont="1" applyFill="1" applyBorder="1" applyAlignment="1">
      <alignment horizontal="justify" vertical="top" textRotation="90" wrapText="1"/>
    </xf>
    <xf numFmtId="0" fontId="13" fillId="2" borderId="4" xfId="1" applyFont="1" applyFill="1" applyBorder="1" applyAlignment="1">
      <alignment horizontal="justify" vertical="top" textRotation="90" wrapText="1"/>
    </xf>
    <xf numFmtId="14" fontId="10" fillId="2" borderId="2" xfId="1" applyNumberFormat="1" applyFont="1" applyFill="1" applyBorder="1" applyAlignment="1">
      <alignment horizontal="justify" vertical="top" wrapText="1"/>
    </xf>
    <xf numFmtId="0" fontId="10" fillId="2" borderId="4" xfId="1" applyFont="1" applyFill="1" applyBorder="1" applyAlignment="1">
      <alignment horizontal="justify" vertical="top" wrapText="1"/>
    </xf>
    <xf numFmtId="0" fontId="10" fillId="2" borderId="2" xfId="1" applyFont="1" applyFill="1" applyBorder="1" applyAlignment="1">
      <alignment horizontal="justify" vertical="top" wrapText="1"/>
    </xf>
    <xf numFmtId="0" fontId="10" fillId="0" borderId="2"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5" fillId="0" borderId="15" xfId="0" applyFont="1" applyBorder="1" applyAlignment="1">
      <alignment horizontal="justify" vertical="center" wrapText="1"/>
    </xf>
    <xf numFmtId="0" fontId="15" fillId="0" borderId="21" xfId="0" applyFont="1" applyBorder="1" applyAlignment="1">
      <alignment horizontal="justify" vertical="center" wrapText="1"/>
    </xf>
    <xf numFmtId="0" fontId="15" fillId="0" borderId="22" xfId="0" applyFont="1" applyBorder="1" applyAlignment="1">
      <alignment horizontal="justify" vertical="center" wrapText="1"/>
    </xf>
    <xf numFmtId="0" fontId="15" fillId="0" borderId="23"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24" xfId="0" applyFont="1" applyBorder="1" applyAlignment="1">
      <alignment horizontal="justify" vertical="center" wrapText="1"/>
    </xf>
    <xf numFmtId="0" fontId="13" fillId="2" borderId="2" xfId="1" applyFont="1" applyFill="1" applyBorder="1" applyAlignment="1">
      <alignment horizontal="justify" vertical="top" textRotation="90" wrapText="1"/>
    </xf>
    <xf numFmtId="0" fontId="13" fillId="2" borderId="3" xfId="1" applyFont="1" applyFill="1" applyBorder="1" applyAlignment="1">
      <alignment horizontal="justify" vertical="top" textRotation="90" wrapText="1"/>
    </xf>
    <xf numFmtId="9" fontId="10" fillId="2" borderId="2" xfId="24" applyNumberFormat="1" applyFont="1" applyFill="1" applyBorder="1" applyAlignment="1">
      <alignment horizontal="justify" vertical="top" wrapText="1"/>
    </xf>
    <xf numFmtId="9" fontId="10" fillId="2" borderId="4" xfId="24" applyNumberFormat="1" applyFont="1" applyFill="1" applyBorder="1" applyAlignment="1">
      <alignment horizontal="justify" vertical="top" wrapText="1"/>
    </xf>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0" fillId="2" borderId="1" xfId="0" applyFont="1" applyFill="1" applyBorder="1" applyAlignment="1">
      <alignment horizontal="justify" vertical="top"/>
    </xf>
    <xf numFmtId="0" fontId="10" fillId="0" borderId="1" xfId="1" applyFont="1" applyFill="1" applyBorder="1" applyAlignment="1">
      <alignment horizontal="justify" vertical="top" wrapText="1"/>
    </xf>
    <xf numFmtId="0" fontId="10" fillId="0" borderId="1" xfId="0" applyFont="1" applyBorder="1" applyAlignment="1">
      <alignment horizontal="justify" vertical="top"/>
    </xf>
    <xf numFmtId="0" fontId="15" fillId="0" borderId="1" xfId="0" applyFont="1" applyFill="1" applyBorder="1" applyAlignment="1">
      <alignment horizontal="justify" vertical="top"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7"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2" fillId="7" borderId="1" xfId="1" applyFont="1" applyFill="1" applyBorder="1" applyAlignment="1">
      <alignment horizontal="left" vertical="center" wrapText="1"/>
    </xf>
    <xf numFmtId="9" fontId="10" fillId="0" borderId="1" xfId="14" applyFont="1" applyFill="1" applyBorder="1" applyAlignment="1">
      <alignment horizontal="justify" vertical="top" wrapText="1"/>
    </xf>
    <xf numFmtId="0" fontId="10" fillId="0" borderId="1" xfId="10" applyFont="1" applyFill="1" applyBorder="1" applyAlignment="1">
      <alignment horizontal="justify" vertical="top" wrapText="1"/>
    </xf>
    <xf numFmtId="0" fontId="10" fillId="0" borderId="1" xfId="1" applyFont="1" applyFill="1" applyBorder="1" applyAlignment="1">
      <alignment horizontal="justify" vertical="top" textRotation="90" wrapText="1"/>
    </xf>
    <xf numFmtId="14" fontId="10" fillId="0" borderId="1" xfId="1" applyNumberFormat="1" applyFont="1" applyFill="1" applyBorder="1" applyAlignment="1">
      <alignment horizontal="justify" vertical="top" wrapText="1"/>
    </xf>
    <xf numFmtId="9" fontId="10" fillId="0" borderId="2" xfId="14" applyFont="1" applyFill="1" applyBorder="1" applyAlignment="1">
      <alignment horizontal="justify" vertical="top" wrapText="1"/>
    </xf>
    <xf numFmtId="9" fontId="10" fillId="0" borderId="4" xfId="14" applyFont="1" applyFill="1" applyBorder="1" applyAlignment="1">
      <alignment horizontal="justify" vertical="top" wrapText="1"/>
    </xf>
    <xf numFmtId="9" fontId="10" fillId="0" borderId="3" xfId="14" applyFont="1" applyFill="1" applyBorder="1" applyAlignment="1">
      <alignment horizontal="justify" vertical="top" wrapText="1"/>
    </xf>
    <xf numFmtId="0" fontId="10" fillId="0" borderId="2" xfId="1" applyFont="1" applyFill="1" applyBorder="1" applyAlignment="1">
      <alignment horizontal="justify" vertical="top" wrapText="1"/>
    </xf>
    <xf numFmtId="0" fontId="10" fillId="0" borderId="4" xfId="1" applyFont="1" applyFill="1" applyBorder="1" applyAlignment="1">
      <alignment horizontal="justify" vertical="top" wrapText="1"/>
    </xf>
    <xf numFmtId="0" fontId="10" fillId="0" borderId="3" xfId="1" applyFont="1" applyFill="1" applyBorder="1" applyAlignment="1">
      <alignment horizontal="justify" vertical="top" wrapText="1"/>
    </xf>
    <xf numFmtId="14" fontId="10" fillId="0" borderId="2" xfId="1" applyNumberFormat="1" applyFont="1" applyFill="1" applyBorder="1" applyAlignment="1">
      <alignment horizontal="justify" vertical="top" wrapText="1"/>
    </xf>
    <xf numFmtId="14" fontId="10" fillId="0" borderId="4" xfId="1" applyNumberFormat="1" applyFont="1" applyFill="1" applyBorder="1" applyAlignment="1">
      <alignment horizontal="justify" vertical="top" wrapText="1"/>
    </xf>
    <xf numFmtId="14" fontId="10" fillId="0" borderId="3" xfId="1" applyNumberFormat="1" applyFont="1" applyFill="1" applyBorder="1" applyAlignment="1">
      <alignment horizontal="justify" vertical="top" wrapText="1"/>
    </xf>
    <xf numFmtId="10" fontId="10" fillId="0" borderId="1" xfId="1" applyNumberFormat="1" applyFont="1" applyFill="1" applyBorder="1" applyAlignment="1">
      <alignment horizontal="justify" vertical="top" wrapText="1"/>
    </xf>
    <xf numFmtId="9" fontId="10" fillId="0" borderId="2" xfId="14" applyFont="1" applyFill="1" applyBorder="1" applyAlignment="1">
      <alignment horizontal="justify" vertical="center" wrapText="1"/>
    </xf>
    <xf numFmtId="9" fontId="10" fillId="0" borderId="4" xfId="14" applyFont="1" applyFill="1" applyBorder="1" applyAlignment="1">
      <alignment horizontal="justify" vertical="center" wrapText="1"/>
    </xf>
    <xf numFmtId="9" fontId="10" fillId="0" borderId="3" xfId="14" applyFont="1" applyFill="1" applyBorder="1" applyAlignment="1">
      <alignment horizontal="justify" vertical="center" wrapText="1"/>
    </xf>
    <xf numFmtId="9" fontId="10" fillId="0" borderId="2" xfId="0" applyNumberFormat="1" applyFont="1" applyBorder="1" applyAlignment="1">
      <alignment horizontal="justify" vertical="top"/>
    </xf>
    <xf numFmtId="0" fontId="10" fillId="0" borderId="4" xfId="0" applyFont="1" applyBorder="1" applyAlignment="1">
      <alignment horizontal="justify" vertical="top"/>
    </xf>
    <xf numFmtId="0" fontId="10" fillId="0" borderId="3" xfId="0" applyFont="1" applyBorder="1" applyAlignment="1">
      <alignment horizontal="justify" vertical="top"/>
    </xf>
    <xf numFmtId="14" fontId="10" fillId="0" borderId="2" xfId="0" applyNumberFormat="1" applyFont="1" applyBorder="1" applyAlignment="1">
      <alignment horizontal="justify" vertical="top"/>
    </xf>
    <xf numFmtId="0" fontId="10" fillId="0" borderId="2" xfId="0" applyFont="1" applyFill="1" applyBorder="1" applyAlignment="1">
      <alignment horizontal="justify" vertical="top" wrapText="1"/>
    </xf>
    <xf numFmtId="0" fontId="10" fillId="0" borderId="2" xfId="0" applyFont="1" applyFill="1" applyBorder="1" applyAlignment="1">
      <alignment horizontal="justify" wrapText="1"/>
    </xf>
    <xf numFmtId="0" fontId="10" fillId="0" borderId="4" xfId="0" applyFont="1" applyFill="1" applyBorder="1" applyAlignment="1">
      <alignment horizontal="justify" wrapText="1"/>
    </xf>
    <xf numFmtId="0" fontId="10" fillId="0" borderId="3" xfId="0" applyFont="1" applyFill="1" applyBorder="1" applyAlignment="1">
      <alignment horizontal="justify" wrapText="1"/>
    </xf>
    <xf numFmtId="0" fontId="19" fillId="0" borderId="2" xfId="33" applyFont="1" applyFill="1" applyBorder="1" applyAlignment="1">
      <alignment horizontal="justify" wrapText="1"/>
    </xf>
    <xf numFmtId="0" fontId="10" fillId="0" borderId="25" xfId="0" applyFont="1" applyFill="1" applyBorder="1" applyAlignment="1">
      <alignment horizontal="justify" wrapText="1"/>
    </xf>
    <xf numFmtId="9" fontId="10" fillId="0" borderId="2" xfId="0" applyNumberFormat="1" applyFont="1" applyBorder="1" applyAlignment="1">
      <alignment horizontal="justify" vertical="center"/>
    </xf>
    <xf numFmtId="0" fontId="10" fillId="0" borderId="4" xfId="0" applyFont="1" applyBorder="1" applyAlignment="1">
      <alignment horizontal="justify" vertical="center"/>
    </xf>
    <xf numFmtId="0" fontId="10" fillId="0" borderId="3" xfId="0" applyFont="1" applyBorder="1" applyAlignment="1">
      <alignment horizontal="justify" vertical="center"/>
    </xf>
    <xf numFmtId="0" fontId="10" fillId="0" borderId="2"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2" fillId="8" borderId="1" xfId="10" applyFont="1" applyFill="1" applyBorder="1" applyAlignment="1">
      <alignment horizontal="center" vertical="center" wrapText="1"/>
    </xf>
    <xf numFmtId="0" fontId="13" fillId="3" borderId="1" xfId="0" applyFont="1" applyFill="1" applyBorder="1" applyAlignment="1">
      <alignment horizontal="center" vertical="center"/>
    </xf>
    <xf numFmtId="0" fontId="8" fillId="0" borderId="1" xfId="0" applyFont="1" applyBorder="1" applyAlignment="1">
      <alignment horizontal="justify" vertical="center" wrapText="1"/>
    </xf>
    <xf numFmtId="0" fontId="20" fillId="0" borderId="1" xfId="0" applyFont="1" applyFill="1" applyBorder="1" applyAlignment="1">
      <alignment horizontal="justify" vertical="center" wrapText="1"/>
    </xf>
    <xf numFmtId="9" fontId="8" fillId="0" borderId="1" xfId="14" applyFont="1" applyFill="1" applyBorder="1" applyAlignment="1">
      <alignment horizontal="justify" vertical="top" wrapText="1"/>
    </xf>
    <xf numFmtId="9" fontId="8" fillId="0" borderId="1" xfId="14" applyFont="1" applyFill="1" applyBorder="1" applyAlignment="1">
      <alignment horizontal="justify" vertical="center" wrapText="1"/>
    </xf>
    <xf numFmtId="0" fontId="20" fillId="0" borderId="1" xfId="0" applyFont="1" applyFill="1" applyBorder="1" applyAlignment="1">
      <alignment horizontal="justify" vertical="top" wrapText="1"/>
    </xf>
    <xf numFmtId="0" fontId="8" fillId="0" borderId="1" xfId="10" applyFont="1" applyFill="1" applyBorder="1" applyAlignment="1">
      <alignment horizontal="justify" vertical="top" wrapText="1"/>
    </xf>
    <xf numFmtId="0" fontId="12" fillId="8" borderId="1" xfId="10" applyFont="1" applyFill="1" applyBorder="1" applyAlignment="1">
      <alignment horizontal="left" vertical="center" wrapText="1"/>
    </xf>
    <xf numFmtId="0" fontId="20" fillId="0" borderId="1" xfId="0" applyFont="1" applyBorder="1" applyAlignment="1">
      <alignment horizontal="justify" vertical="center" wrapText="1"/>
    </xf>
    <xf numFmtId="0" fontId="8" fillId="0" borderId="1" xfId="10" applyFont="1" applyFill="1" applyBorder="1" applyAlignment="1">
      <alignment horizontal="justify" vertical="center" wrapText="1"/>
    </xf>
    <xf numFmtId="0" fontId="20" fillId="0" borderId="1" xfId="0" applyFont="1" applyBorder="1" applyAlignment="1">
      <alignment horizontal="justify" vertical="top" wrapText="1"/>
    </xf>
    <xf numFmtId="14" fontId="8" fillId="0" borderId="1" xfId="10" applyNumberFormat="1" applyFont="1" applyFill="1" applyBorder="1" applyAlignment="1">
      <alignment horizontal="justify" vertical="top" wrapText="1"/>
    </xf>
    <xf numFmtId="9" fontId="8" fillId="0" borderId="1" xfId="10" applyNumberFormat="1" applyFont="1" applyFill="1" applyBorder="1" applyAlignment="1">
      <alignment horizontal="justify" vertical="top" wrapText="1"/>
    </xf>
    <xf numFmtId="9" fontId="3" fillId="0" borderId="1" xfId="10" applyNumberFormat="1" applyFont="1" applyFill="1" applyBorder="1" applyAlignment="1">
      <alignment horizontal="justify" vertical="top"/>
    </xf>
    <xf numFmtId="0" fontId="8" fillId="0" borderId="1" xfId="0" applyFont="1" applyBorder="1" applyAlignment="1">
      <alignment horizontal="justify" vertical="center"/>
    </xf>
    <xf numFmtId="0" fontId="10" fillId="2" borderId="2" xfId="0" applyFont="1" applyFill="1" applyBorder="1" applyAlignment="1">
      <alignment horizontal="justify" vertical="top"/>
    </xf>
    <xf numFmtId="0" fontId="10" fillId="2" borderId="4" xfId="0" applyFont="1" applyFill="1" applyBorder="1" applyAlignment="1">
      <alignment horizontal="justify" vertical="top"/>
    </xf>
    <xf numFmtId="0" fontId="10" fillId="2" borderId="3" xfId="0" applyFont="1" applyFill="1" applyBorder="1" applyAlignment="1">
      <alignment horizontal="justify" vertical="top"/>
    </xf>
    <xf numFmtId="0" fontId="10" fillId="2" borderId="2" xfId="0" applyFont="1" applyFill="1" applyBorder="1" applyAlignment="1">
      <alignment horizontal="justify" vertical="top" wrapText="1"/>
    </xf>
    <xf numFmtId="0" fontId="10" fillId="2" borderId="3" xfId="0" applyFont="1" applyFill="1" applyBorder="1" applyAlignment="1">
      <alignment horizontal="justify" vertical="top" wrapText="1"/>
    </xf>
    <xf numFmtId="0" fontId="10" fillId="2" borderId="4" xfId="0" applyFont="1" applyFill="1" applyBorder="1" applyAlignment="1">
      <alignment horizontal="justify" vertical="top" wrapText="1"/>
    </xf>
    <xf numFmtId="9" fontId="10" fillId="2" borderId="1" xfId="14" applyFont="1" applyFill="1" applyBorder="1" applyAlignment="1">
      <alignment horizontal="justify" vertical="top" wrapText="1"/>
    </xf>
    <xf numFmtId="9" fontId="10" fillId="2" borderId="2" xfId="0" applyNumberFormat="1" applyFont="1" applyFill="1" applyBorder="1" applyAlignment="1">
      <alignment horizontal="justify" vertical="top" wrapText="1"/>
    </xf>
    <xf numFmtId="9" fontId="10" fillId="2" borderId="4" xfId="0" applyNumberFormat="1" applyFont="1" applyFill="1" applyBorder="1" applyAlignment="1">
      <alignment horizontal="justify" vertical="top" wrapText="1"/>
    </xf>
    <xf numFmtId="9" fontId="10" fillId="2" borderId="3" xfId="0" applyNumberFormat="1" applyFont="1" applyFill="1" applyBorder="1" applyAlignment="1">
      <alignment horizontal="justify" vertical="top" wrapText="1"/>
    </xf>
    <xf numFmtId="9" fontId="10" fillId="2" borderId="1" xfId="10" applyNumberFormat="1" applyFont="1" applyFill="1" applyBorder="1" applyAlignment="1">
      <alignment horizontal="justify" vertical="top" wrapText="1"/>
    </xf>
    <xf numFmtId="0" fontId="10" fillId="2" borderId="1" xfId="10" applyFont="1" applyFill="1" applyBorder="1" applyAlignment="1">
      <alignment horizontal="justify" vertical="top" wrapText="1"/>
    </xf>
    <xf numFmtId="14" fontId="11" fillId="2" borderId="2" xfId="0" applyNumberFormat="1" applyFont="1" applyFill="1" applyBorder="1" applyAlignment="1">
      <alignment horizontal="justify" vertical="top"/>
    </xf>
    <xf numFmtId="14" fontId="11" fillId="2" borderId="4" xfId="0" applyNumberFormat="1" applyFont="1" applyFill="1" applyBorder="1" applyAlignment="1">
      <alignment horizontal="justify" vertical="top"/>
    </xf>
    <xf numFmtId="14" fontId="11" fillId="2" borderId="3" xfId="0" applyNumberFormat="1" applyFont="1" applyFill="1" applyBorder="1" applyAlignment="1">
      <alignment horizontal="justify" vertical="top"/>
    </xf>
    <xf numFmtId="9" fontId="11" fillId="2" borderId="2" xfId="14" applyNumberFormat="1" applyFont="1" applyFill="1" applyBorder="1" applyAlignment="1">
      <alignment horizontal="justify" vertical="top" wrapText="1"/>
    </xf>
    <xf numFmtId="0" fontId="11" fillId="2" borderId="4" xfId="14" applyNumberFormat="1" applyFont="1" applyFill="1" applyBorder="1" applyAlignment="1">
      <alignment horizontal="justify" vertical="top" wrapText="1"/>
    </xf>
    <xf numFmtId="0" fontId="11" fillId="2" borderId="3" xfId="14" applyNumberFormat="1" applyFont="1" applyFill="1" applyBorder="1" applyAlignment="1">
      <alignment horizontal="justify" vertical="top" wrapText="1"/>
    </xf>
    <xf numFmtId="14" fontId="10" fillId="2" borderId="1" xfId="10" applyNumberFormat="1" applyFont="1" applyFill="1" applyBorder="1" applyAlignment="1">
      <alignment horizontal="justify" vertical="top" wrapText="1"/>
    </xf>
    <xf numFmtId="0" fontId="10" fillId="2" borderId="2" xfId="10" applyFont="1" applyFill="1" applyBorder="1" applyAlignment="1">
      <alignment horizontal="justify" vertical="top" wrapText="1"/>
    </xf>
    <xf numFmtId="0" fontId="10" fillId="2" borderId="4" xfId="10" applyFont="1" applyFill="1" applyBorder="1" applyAlignment="1">
      <alignment horizontal="justify" vertical="top" wrapText="1"/>
    </xf>
    <xf numFmtId="14" fontId="10" fillId="2" borderId="2" xfId="10" applyNumberFormat="1" applyFont="1" applyFill="1" applyBorder="1" applyAlignment="1">
      <alignment horizontal="justify" vertical="top" wrapText="1"/>
    </xf>
    <xf numFmtId="14" fontId="10" fillId="2" borderId="4" xfId="10" applyNumberFormat="1" applyFont="1" applyFill="1" applyBorder="1" applyAlignment="1">
      <alignment horizontal="justify" vertical="top" wrapText="1"/>
    </xf>
    <xf numFmtId="14" fontId="10" fillId="2" borderId="3" xfId="10" applyNumberFormat="1" applyFont="1" applyFill="1" applyBorder="1" applyAlignment="1">
      <alignment horizontal="justify" vertical="top" wrapText="1"/>
    </xf>
    <xf numFmtId="9" fontId="11" fillId="2" borderId="2" xfId="24" applyFont="1" applyFill="1" applyBorder="1" applyAlignment="1" applyProtection="1">
      <alignment horizontal="justify" vertical="top" wrapText="1"/>
    </xf>
    <xf numFmtId="9" fontId="11" fillId="2" borderId="4" xfId="24" applyFont="1" applyFill="1" applyBorder="1" applyAlignment="1" applyProtection="1">
      <alignment horizontal="justify" vertical="top" wrapText="1"/>
    </xf>
    <xf numFmtId="9" fontId="11" fillId="2" borderId="3" xfId="24" applyFont="1" applyFill="1" applyBorder="1" applyAlignment="1" applyProtection="1">
      <alignment horizontal="justify" vertical="top" wrapText="1"/>
    </xf>
    <xf numFmtId="0" fontId="12" fillId="6" borderId="1" xfId="10" applyFont="1" applyFill="1" applyBorder="1" applyAlignment="1">
      <alignment horizontal="center" vertical="center" wrapText="1"/>
    </xf>
    <xf numFmtId="0" fontId="15" fillId="2" borderId="1" xfId="0" applyFont="1" applyFill="1" applyBorder="1" applyAlignment="1">
      <alignment horizontal="justify" vertical="top" wrapText="1"/>
    </xf>
    <xf numFmtId="0" fontId="15" fillId="2" borderId="2" xfId="0" applyFont="1" applyFill="1" applyBorder="1" applyAlignment="1">
      <alignment horizontal="justify" vertical="top" wrapText="1"/>
    </xf>
    <xf numFmtId="0" fontId="15" fillId="2" borderId="4" xfId="0" applyFont="1" applyFill="1" applyBorder="1" applyAlignment="1">
      <alignment horizontal="justify" vertical="top" wrapText="1"/>
    </xf>
    <xf numFmtId="0" fontId="10" fillId="2" borderId="2"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10" fillId="2" borderId="2" xfId="0" applyFont="1" applyFill="1" applyBorder="1" applyAlignment="1">
      <alignment horizontal="justify" vertical="center"/>
    </xf>
    <xf numFmtId="0" fontId="10" fillId="2" borderId="4" xfId="0" applyFont="1" applyFill="1" applyBorder="1" applyAlignment="1">
      <alignment horizontal="justify" vertical="center"/>
    </xf>
    <xf numFmtId="0" fontId="12" fillId="6" borderId="1" xfId="10" applyFont="1" applyFill="1" applyBorder="1" applyAlignment="1">
      <alignment horizontal="left" vertical="center" wrapText="1"/>
    </xf>
    <xf numFmtId="0" fontId="10" fillId="2" borderId="3" xfId="0" applyFont="1" applyFill="1" applyBorder="1" applyAlignment="1">
      <alignment horizontal="justify" vertical="center"/>
    </xf>
    <xf numFmtId="14" fontId="11" fillId="2" borderId="1" xfId="0" applyNumberFormat="1" applyFont="1" applyFill="1" applyBorder="1" applyAlignment="1">
      <alignment horizontal="justify" vertical="top"/>
    </xf>
    <xf numFmtId="9" fontId="11" fillId="2" borderId="2" xfId="14" applyNumberFormat="1" applyFont="1" applyFill="1" applyBorder="1" applyAlignment="1" applyProtection="1">
      <alignment horizontal="justify" vertical="top" wrapText="1"/>
    </xf>
    <xf numFmtId="9" fontId="11" fillId="2" borderId="4" xfId="14" applyNumberFormat="1" applyFont="1" applyFill="1" applyBorder="1" applyAlignment="1" applyProtection="1">
      <alignment horizontal="justify" vertical="top" wrapText="1"/>
    </xf>
    <xf numFmtId="9" fontId="11" fillId="2" borderId="3" xfId="14" applyNumberFormat="1" applyFont="1" applyFill="1" applyBorder="1" applyAlignment="1" applyProtection="1">
      <alignment horizontal="justify" vertical="top" wrapText="1"/>
    </xf>
    <xf numFmtId="0" fontId="11" fillId="2" borderId="2" xfId="0" applyFont="1" applyFill="1" applyBorder="1" applyAlignment="1">
      <alignment horizontal="justify" vertical="top" wrapText="1"/>
    </xf>
    <xf numFmtId="0" fontId="11" fillId="2" borderId="4" xfId="0" applyFont="1" applyFill="1" applyBorder="1" applyAlignment="1">
      <alignment horizontal="justify" vertical="top" wrapText="1"/>
    </xf>
    <xf numFmtId="0" fontId="11" fillId="2" borderId="3" xfId="0" applyFont="1" applyFill="1" applyBorder="1" applyAlignment="1">
      <alignment horizontal="justify" vertical="top" wrapText="1"/>
    </xf>
    <xf numFmtId="0" fontId="15" fillId="2" borderId="18" xfId="0" applyFont="1" applyFill="1" applyBorder="1" applyAlignment="1">
      <alignment horizontal="justify" vertical="center" wrapText="1"/>
    </xf>
    <xf numFmtId="0" fontId="11" fillId="2" borderId="19" xfId="0" applyFont="1" applyFill="1" applyBorder="1" applyAlignment="1">
      <alignment horizontal="justify"/>
    </xf>
    <xf numFmtId="0" fontId="11" fillId="2" borderId="20" xfId="0" applyFont="1" applyFill="1" applyBorder="1" applyAlignment="1">
      <alignment horizontal="justify"/>
    </xf>
    <xf numFmtId="0" fontId="15" fillId="2" borderId="18" xfId="0" applyFont="1" applyFill="1" applyBorder="1" applyAlignment="1">
      <alignment horizontal="justify" vertical="top" wrapText="1"/>
    </xf>
    <xf numFmtId="0" fontId="15" fillId="2" borderId="18" xfId="0" applyFont="1" applyFill="1" applyBorder="1" applyAlignment="1">
      <alignment horizontal="justify" wrapText="1"/>
    </xf>
    <xf numFmtId="9" fontId="10" fillId="0" borderId="4" xfId="0" applyNumberFormat="1" applyFont="1" applyBorder="1" applyAlignment="1">
      <alignment horizontal="justify" vertical="top"/>
    </xf>
    <xf numFmtId="9" fontId="10" fillId="0" borderId="3" xfId="0" applyNumberFormat="1" applyFont="1" applyBorder="1" applyAlignment="1">
      <alignment horizontal="justify" vertical="top"/>
    </xf>
    <xf numFmtId="0" fontId="11" fillId="0" borderId="1" xfId="0" applyFont="1" applyFill="1" applyBorder="1" applyAlignment="1">
      <alignment horizontal="justify" vertical="top"/>
    </xf>
    <xf numFmtId="0" fontId="15" fillId="0" borderId="1" xfId="0" applyFont="1" applyBorder="1" applyAlignment="1">
      <alignment horizontal="justify" vertical="center" wrapText="1"/>
    </xf>
    <xf numFmtId="0" fontId="15" fillId="0" borderId="1" xfId="0" applyFont="1" applyBorder="1" applyAlignment="1">
      <alignment horizontal="justify" vertical="top" wrapText="1"/>
    </xf>
    <xf numFmtId="0" fontId="12" fillId="8" borderId="1" xfId="0" applyFont="1" applyFill="1" applyBorder="1" applyAlignment="1">
      <alignment horizontal="center" vertical="center" wrapText="1"/>
    </xf>
    <xf numFmtId="0" fontId="12" fillId="5" borderId="1" xfId="0" applyFont="1" applyFill="1" applyBorder="1" applyAlignment="1">
      <alignment horizontal="justify" vertical="center" wrapText="1"/>
    </xf>
    <xf numFmtId="0" fontId="12" fillId="8" borderId="1" xfId="0" applyFont="1" applyFill="1" applyBorder="1" applyAlignment="1">
      <alignment horizontal="left" vertical="center" wrapText="1"/>
    </xf>
    <xf numFmtId="9" fontId="10" fillId="0" borderId="1" xfId="0" applyNumberFormat="1" applyFont="1" applyFill="1" applyBorder="1" applyAlignment="1">
      <alignment horizontal="justify" vertical="top" wrapText="1"/>
    </xf>
    <xf numFmtId="0" fontId="10" fillId="0" borderId="1" xfId="0" applyFont="1" applyFill="1" applyBorder="1" applyAlignment="1">
      <alignment horizontal="justify" vertical="top" wrapText="1"/>
    </xf>
    <xf numFmtId="9" fontId="11" fillId="0" borderId="1" xfId="10" applyNumberFormat="1" applyFont="1" applyFill="1" applyBorder="1" applyAlignment="1">
      <alignment horizontal="justify" vertical="top"/>
    </xf>
    <xf numFmtId="0" fontId="11" fillId="0" borderId="1" xfId="0" applyFont="1" applyFill="1" applyBorder="1" applyAlignment="1">
      <alignment horizontal="justify" vertical="center"/>
    </xf>
    <xf numFmtId="0" fontId="11" fillId="0" borderId="1" xfId="0" applyFont="1" applyFill="1" applyBorder="1" applyAlignment="1">
      <alignment horizontal="justify" vertical="top" wrapText="1"/>
    </xf>
  </cellXfs>
  <cellStyles count="38">
    <cellStyle name="Hipervínculo" xfId="33" builtinId="8"/>
    <cellStyle name="Millares" xfId="30" builtinId="3"/>
    <cellStyle name="Millares [0] 2" xfId="3"/>
    <cellStyle name="Millares [0] 2 2" xfId="26"/>
    <cellStyle name="Millares 10" xfId="23"/>
    <cellStyle name="Millares 2" xfId="4"/>
    <cellStyle name="Millares 2 2" xfId="5"/>
    <cellStyle name="Millares 3" xfId="2"/>
    <cellStyle name="Millares 4" xfId="17"/>
    <cellStyle name="Millares 5" xfId="20"/>
    <cellStyle name="Millares 6" xfId="18"/>
    <cellStyle name="Millares 7" xfId="19"/>
    <cellStyle name="Millares 8" xfId="21"/>
    <cellStyle name="Millares 9" xfId="22"/>
    <cellStyle name="Moneda" xfId="29" builtinId="4"/>
    <cellStyle name="Moneda 2" xfId="7"/>
    <cellStyle name="Moneda 3" xfId="6"/>
    <cellStyle name="Moneda 4" xfId="8"/>
    <cellStyle name="Moneda 4 2" xfId="34"/>
    <cellStyle name="Moneda 5" xfId="9"/>
    <cellStyle name="Moneda 6" xfId="27"/>
    <cellStyle name="Moneda 6 2" xfId="35"/>
    <cellStyle name="Moneda 7" xfId="32"/>
    <cellStyle name="Moneda 7 2" xfId="37"/>
    <cellStyle name="Moneda 8" xfId="36"/>
    <cellStyle name="Normal" xfId="0" builtinId="0"/>
    <cellStyle name="Normal 2" xfId="10"/>
    <cellStyle name="Normal 2 10" xfId="11"/>
    <cellStyle name="Normal 2 2" xfId="12"/>
    <cellStyle name="Normal 27" xfId="28"/>
    <cellStyle name="Normal 27 2" xfId="31"/>
    <cellStyle name="Normal 3" xfId="13"/>
    <cellStyle name="Normal 4" xfId="1"/>
    <cellStyle name="Normal 5" xfId="25"/>
    <cellStyle name="Porcentaje" xfId="24" builtinId="5"/>
    <cellStyle name="Porcentaje 2" xfId="14"/>
    <cellStyle name="Porcentual 2" xfId="15"/>
    <cellStyle name="Porcentual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file:///\\icfesserv5\academica$\EXAMEN%20ESTADO%20AC\AC20172\Clasificaci&#243;n%20de%20planteles\validaci&#243;n" TargetMode="External"/><Relationship Id="rId3" Type="http://schemas.openxmlformats.org/officeDocument/2006/relationships/hyperlink" Target="http://www.icfes.gov.co/instituciones-educativas-y-secretarias/saber-11/documentos" TargetMode="External"/><Relationship Id="rId7" Type="http://schemas.openxmlformats.org/officeDocument/2006/relationships/hyperlink" Target="file:///\\icfesserv5\academica$\ECAES_EK\ECAES_2016\EK20163_Prof\Calibracion_Calificacion_PRO\Escala\input" TargetMode="External"/><Relationship Id="rId2" Type="http://schemas.openxmlformats.org/officeDocument/2006/relationships/hyperlink" Target="file:///\\icfesserv5\academica$\ECAES_EK\ECAES_2016\EK20163_Prof\Calibracion_Calificacion_PRO\Escala\input" TargetMode="External"/><Relationship Id="rId1" Type="http://schemas.openxmlformats.org/officeDocument/2006/relationships/hyperlink" Target="https://drive.google.com/drive/folders/13R1KPeyd8Ldt13het79qFLXC9LHQ4geB?usp=sharing" TargetMode="External"/><Relationship Id="rId6" Type="http://schemas.openxmlformats.org/officeDocument/2006/relationships/hyperlink" Target="file:///\\icfesserv5\academica$\ECAES_EK\ECAES_2016\EK20163_Prof\Calibracion_Calificacion_PRO\Escala\input" TargetMode="External"/><Relationship Id="rId5" Type="http://schemas.openxmlformats.org/officeDocument/2006/relationships/hyperlink" Target="https://drive.google.com/drive/folders/0B78WdVHnMq9Qc0FRQmpfUzlWUTA" TargetMode="External"/><Relationship Id="rId4" Type="http://schemas.openxmlformats.org/officeDocument/2006/relationships/hyperlink" Target="http://www.icfes.gov.co/estudiantes-y-padres/saber-pro-estudiantes/documento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icfes.gov.co/transparencia-informacion" TargetMode="External"/><Relationship Id="rId3" Type="http://schemas.openxmlformats.org/officeDocument/2006/relationships/hyperlink" Target="http://www.icfes.gov.co/transparencia/planeacion/politicas-lineamientos-y-manuales" TargetMode="External"/><Relationship Id="rId7" Type="http://schemas.openxmlformats.org/officeDocument/2006/relationships/hyperlink" Target="http://www.icfes.gov.co/transparencia-informacion" TargetMode="External"/><Relationship Id="rId2" Type="http://schemas.openxmlformats.org/officeDocument/2006/relationships/hyperlink" Target="http://www.icfes.gov.co/transparencia/planeacion/politicas-lineamientos-y-manuales" TargetMode="External"/><Relationship Id="rId1" Type="http://schemas.openxmlformats.org/officeDocument/2006/relationships/hyperlink" Target="http://www.icfes.gov.co/transparencia/planeacion/politicas-lineamientos-y-manuales" TargetMode="External"/><Relationship Id="rId6" Type="http://schemas.openxmlformats.org/officeDocument/2006/relationships/hyperlink" Target="http://www.icfes.gov.co/transparencia/planeacion/politicas-lineamientos-y-manuales" TargetMode="External"/><Relationship Id="rId11" Type="http://schemas.openxmlformats.org/officeDocument/2006/relationships/printerSettings" Target="../printerSettings/printerSettings2.bin"/><Relationship Id="rId5" Type="http://schemas.openxmlformats.org/officeDocument/2006/relationships/hyperlink" Target="http://www.icfes.gov.co/transparencia/planeacion/politicas-lineamientos-y-manuales" TargetMode="External"/><Relationship Id="rId10" Type="http://schemas.openxmlformats.org/officeDocument/2006/relationships/hyperlink" Target="http://www.icfes.gov.co/transparencia/planeacion/politicas-lineamientos-y-manuales" TargetMode="External"/><Relationship Id="rId4" Type="http://schemas.openxmlformats.org/officeDocument/2006/relationships/hyperlink" Target="http://www.icfes.gov.co/transparencia/planeacion/politicas-lineamientos-y-manuales" TargetMode="External"/><Relationship Id="rId9" Type="http://schemas.openxmlformats.org/officeDocument/2006/relationships/hyperlink" Target="../../../../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X44"/>
  <sheetViews>
    <sheetView showGridLines="0" topLeftCell="A3" zoomScale="50" zoomScaleNormal="50" workbookViewId="0">
      <pane ySplit="3" topLeftCell="A48" activePane="bottomLeft" state="frozen"/>
      <selection activeCell="A3" sqref="A3"/>
      <selection pane="bottomLeft" activeCell="L8" sqref="L8"/>
    </sheetView>
  </sheetViews>
  <sheetFormatPr baseColWidth="10" defaultRowHeight="15"/>
  <cols>
    <col min="1" max="1" width="3.42578125" style="36" customWidth="1"/>
    <col min="2" max="2" width="19.85546875" style="36" customWidth="1"/>
    <col min="3" max="3" width="22.5703125" style="36" customWidth="1"/>
    <col min="4" max="4" width="23.7109375" style="36" customWidth="1"/>
    <col min="5" max="5" width="31.140625" style="36" customWidth="1"/>
    <col min="6" max="6" width="17.5703125" style="36" customWidth="1"/>
    <col min="7" max="7" width="35.7109375" style="36" customWidth="1"/>
    <col min="8" max="8" width="10.7109375" style="36" hidden="1" customWidth="1"/>
    <col min="9" max="9" width="7.7109375" style="36" hidden="1" customWidth="1"/>
    <col min="10" max="10" width="10.28515625" style="36" bestFit="1" customWidth="1"/>
    <col min="11" max="11" width="8.85546875" style="6" customWidth="1"/>
    <col min="12" max="12" width="64.7109375" style="36" customWidth="1"/>
    <col min="13" max="13" width="17.5703125" style="37" bestFit="1" customWidth="1"/>
    <col min="14" max="14" width="20.140625" style="36" bestFit="1" customWidth="1"/>
    <col min="15" max="15" width="19.85546875" style="36" bestFit="1" customWidth="1"/>
    <col min="16" max="16" width="17.85546875" style="36" hidden="1" customWidth="1"/>
    <col min="17" max="17" width="19.140625" style="36" hidden="1" customWidth="1"/>
    <col min="18" max="18" width="12.85546875" style="36" customWidth="1"/>
    <col min="19" max="19" width="2" style="36" hidden="1" customWidth="1"/>
    <col min="20" max="20" width="63.7109375" style="36" bestFit="1" customWidth="1"/>
    <col min="21" max="21" width="59.42578125" style="36" customWidth="1"/>
    <col min="22" max="22" width="31.140625" style="36" customWidth="1"/>
    <col min="23" max="23" width="40.140625" style="36" customWidth="1"/>
    <col min="24" max="16384" width="11.42578125" style="36"/>
  </cols>
  <sheetData>
    <row r="1" spans="1:24" s="2" customFormat="1" ht="16.5" thickBot="1">
      <c r="F1" s="1"/>
      <c r="J1" s="3"/>
      <c r="K1" s="5"/>
      <c r="L1" s="27"/>
      <c r="M1" s="1"/>
    </row>
    <row r="2" spans="1:24" s="2" customFormat="1" ht="111" customHeight="1">
      <c r="B2" s="246" t="s">
        <v>110</v>
      </c>
      <c r="C2" s="247"/>
      <c r="D2" s="247"/>
      <c r="E2" s="247"/>
      <c r="F2" s="248"/>
      <c r="G2" s="28" t="s">
        <v>109</v>
      </c>
      <c r="H2" s="244" t="s">
        <v>128</v>
      </c>
      <c r="I2" s="244"/>
      <c r="J2" s="244"/>
      <c r="K2" s="244"/>
      <c r="L2" s="244"/>
      <c r="M2" s="244"/>
      <c r="N2" s="244"/>
      <c r="O2" s="244"/>
      <c r="P2" s="244"/>
      <c r="Q2" s="244"/>
      <c r="R2" s="244"/>
      <c r="S2" s="244"/>
      <c r="T2" s="244"/>
      <c r="U2" s="244"/>
      <c r="V2" s="244"/>
      <c r="W2" s="245"/>
    </row>
    <row r="3" spans="1:24" s="34" customFormat="1" ht="9.75" customHeight="1">
      <c r="B3" s="29"/>
      <c r="C3" s="29"/>
      <c r="D3" s="29"/>
      <c r="E3" s="29"/>
      <c r="F3" s="30"/>
      <c r="G3" s="31"/>
      <c r="H3" s="32"/>
      <c r="I3" s="32"/>
      <c r="J3" s="32"/>
      <c r="K3" s="32"/>
      <c r="L3" s="32"/>
      <c r="M3" s="32"/>
      <c r="N3" s="32"/>
      <c r="O3" s="32"/>
      <c r="P3" s="32"/>
      <c r="Q3" s="32"/>
      <c r="R3" s="32"/>
      <c r="S3" s="32"/>
      <c r="T3" s="32"/>
      <c r="U3" s="32"/>
      <c r="V3" s="32"/>
      <c r="W3" s="33"/>
    </row>
    <row r="4" spans="1:24" s="35" customFormat="1" ht="111" customHeight="1">
      <c r="B4" s="234" t="s">
        <v>310</v>
      </c>
      <c r="C4" s="234" t="s">
        <v>98</v>
      </c>
      <c r="D4" s="234" t="s">
        <v>215</v>
      </c>
      <c r="E4" s="234" t="s">
        <v>14</v>
      </c>
      <c r="F4" s="234" t="s">
        <v>1</v>
      </c>
      <c r="G4" s="234" t="s">
        <v>2</v>
      </c>
      <c r="H4" s="234" t="s">
        <v>692</v>
      </c>
      <c r="I4" s="234"/>
      <c r="J4" s="234"/>
      <c r="K4" s="234"/>
      <c r="L4" s="234" t="s">
        <v>4</v>
      </c>
      <c r="M4" s="234" t="s">
        <v>5</v>
      </c>
      <c r="N4" s="234" t="s">
        <v>38</v>
      </c>
      <c r="O4" s="234"/>
      <c r="P4" s="234" t="s">
        <v>123</v>
      </c>
      <c r="Q4" s="234"/>
      <c r="R4" s="234"/>
      <c r="S4" s="234"/>
      <c r="T4" s="234" t="s">
        <v>211</v>
      </c>
      <c r="U4" s="234" t="s">
        <v>212</v>
      </c>
      <c r="V4" s="234" t="s">
        <v>213</v>
      </c>
      <c r="W4" s="234" t="s">
        <v>214</v>
      </c>
    </row>
    <row r="5" spans="1:24" s="35" customFormat="1" ht="72" customHeight="1">
      <c r="B5" s="234"/>
      <c r="C5" s="234"/>
      <c r="D5" s="234"/>
      <c r="E5" s="234"/>
      <c r="F5" s="234"/>
      <c r="G5" s="234"/>
      <c r="H5" s="4" t="s">
        <v>7</v>
      </c>
      <c r="I5" s="4" t="s">
        <v>8</v>
      </c>
      <c r="J5" s="4" t="s">
        <v>9</v>
      </c>
      <c r="K5" s="4" t="s">
        <v>10</v>
      </c>
      <c r="L5" s="234"/>
      <c r="M5" s="234"/>
      <c r="N5" s="9" t="s">
        <v>11</v>
      </c>
      <c r="O5" s="9" t="s">
        <v>12</v>
      </c>
      <c r="P5" s="4" t="s">
        <v>7</v>
      </c>
      <c r="Q5" s="4" t="s">
        <v>8</v>
      </c>
      <c r="R5" s="4" t="s">
        <v>431</v>
      </c>
      <c r="S5" s="4" t="s">
        <v>10</v>
      </c>
      <c r="T5" s="234"/>
      <c r="U5" s="234"/>
      <c r="V5" s="234"/>
      <c r="W5" s="234"/>
    </row>
    <row r="6" spans="1:24" s="40" customFormat="1" ht="75">
      <c r="A6" s="114"/>
      <c r="B6" s="242" t="s">
        <v>364</v>
      </c>
      <c r="C6" s="115" t="s">
        <v>216</v>
      </c>
      <c r="D6" s="115" t="s">
        <v>99</v>
      </c>
      <c r="E6" s="85" t="s">
        <v>100</v>
      </c>
      <c r="F6" s="73" t="s">
        <v>365</v>
      </c>
      <c r="G6" s="73" t="s">
        <v>367</v>
      </c>
      <c r="H6" s="236" t="s">
        <v>129</v>
      </c>
      <c r="I6" s="237"/>
      <c r="J6" s="116">
        <v>0.05</v>
      </c>
      <c r="K6" s="116">
        <v>0.05</v>
      </c>
      <c r="L6" s="73" t="s">
        <v>365</v>
      </c>
      <c r="M6" s="117" t="s">
        <v>366</v>
      </c>
      <c r="N6" s="118">
        <v>42887</v>
      </c>
      <c r="O6" s="118">
        <v>43099</v>
      </c>
      <c r="P6" s="119"/>
      <c r="Q6" s="119"/>
      <c r="R6" s="102">
        <v>1</v>
      </c>
      <c r="S6" s="103"/>
      <c r="T6" s="104" t="s">
        <v>552</v>
      </c>
      <c r="U6" s="104" t="s">
        <v>553</v>
      </c>
      <c r="V6" s="104" t="s">
        <v>554</v>
      </c>
      <c r="W6" s="73"/>
      <c r="X6" s="114"/>
    </row>
    <row r="7" spans="1:24" s="40" customFormat="1" ht="180">
      <c r="A7" s="114"/>
      <c r="B7" s="243"/>
      <c r="C7" s="87" t="s">
        <v>217</v>
      </c>
      <c r="D7" s="87" t="s">
        <v>101</v>
      </c>
      <c r="E7" s="71" t="s">
        <v>315</v>
      </c>
      <c r="F7" s="71" t="s">
        <v>682</v>
      </c>
      <c r="G7" s="71" t="s">
        <v>357</v>
      </c>
      <c r="H7" s="240" t="s">
        <v>129</v>
      </c>
      <c r="I7" s="241"/>
      <c r="J7" s="119">
        <v>0</v>
      </c>
      <c r="K7" s="116">
        <v>0.25</v>
      </c>
      <c r="L7" s="87" t="s">
        <v>682</v>
      </c>
      <c r="M7" s="117" t="s">
        <v>368</v>
      </c>
      <c r="N7" s="118">
        <v>42979</v>
      </c>
      <c r="O7" s="118">
        <v>43099</v>
      </c>
      <c r="P7" s="120">
        <v>0.25</v>
      </c>
      <c r="Q7" s="120">
        <v>0.5</v>
      </c>
      <c r="R7" s="121">
        <v>1</v>
      </c>
      <c r="S7" s="122"/>
      <c r="T7" s="71" t="s">
        <v>527</v>
      </c>
      <c r="U7" s="123" t="s">
        <v>528</v>
      </c>
      <c r="V7" s="73" t="s">
        <v>529</v>
      </c>
      <c r="W7" s="73" t="s">
        <v>530</v>
      </c>
      <c r="X7" s="114"/>
    </row>
    <row r="8" spans="1:24" s="40" customFormat="1" ht="360">
      <c r="A8" s="114"/>
      <c r="B8" s="243"/>
      <c r="C8" s="115" t="s">
        <v>244</v>
      </c>
      <c r="D8" s="115" t="s">
        <v>102</v>
      </c>
      <c r="E8" s="85" t="s">
        <v>424</v>
      </c>
      <c r="F8" s="85" t="s">
        <v>103</v>
      </c>
      <c r="G8" s="117" t="s">
        <v>103</v>
      </c>
      <c r="H8" s="124"/>
      <c r="I8" s="120"/>
      <c r="J8" s="125">
        <v>0.5</v>
      </c>
      <c r="K8" s="125">
        <v>0.5</v>
      </c>
      <c r="L8" s="87" t="s">
        <v>423</v>
      </c>
      <c r="M8" s="117" t="s">
        <v>425</v>
      </c>
      <c r="N8" s="126">
        <v>42736</v>
      </c>
      <c r="O8" s="126">
        <v>43100</v>
      </c>
      <c r="P8" s="127"/>
      <c r="Q8" s="128"/>
      <c r="R8" s="121">
        <v>1</v>
      </c>
      <c r="S8" s="122"/>
      <c r="T8" s="105" t="s">
        <v>555</v>
      </c>
      <c r="U8" s="105" t="s">
        <v>556</v>
      </c>
      <c r="V8" s="106" t="s">
        <v>557</v>
      </c>
      <c r="W8" s="75"/>
      <c r="X8" s="114"/>
    </row>
    <row r="9" spans="1:24" s="40" customFormat="1" ht="165">
      <c r="A9" s="114"/>
      <c r="B9" s="243"/>
      <c r="C9" s="115" t="s">
        <v>244</v>
      </c>
      <c r="D9" s="115" t="s">
        <v>683</v>
      </c>
      <c r="E9" s="85" t="s">
        <v>684</v>
      </c>
      <c r="F9" s="71" t="s">
        <v>317</v>
      </c>
      <c r="G9" s="46" t="s">
        <v>685</v>
      </c>
      <c r="H9" s="129">
        <v>0</v>
      </c>
      <c r="I9" s="130">
        <v>0.35</v>
      </c>
      <c r="J9" s="130">
        <v>0.35</v>
      </c>
      <c r="K9" s="130">
        <v>0.3</v>
      </c>
      <c r="L9" s="87" t="s">
        <v>317</v>
      </c>
      <c r="M9" s="117" t="s">
        <v>369</v>
      </c>
      <c r="N9" s="132">
        <v>42826</v>
      </c>
      <c r="O9" s="132">
        <v>43100</v>
      </c>
      <c r="P9" s="93"/>
      <c r="Q9" s="131"/>
      <c r="R9" s="121">
        <v>1</v>
      </c>
      <c r="S9" s="122"/>
      <c r="T9" s="105" t="s">
        <v>558</v>
      </c>
      <c r="U9" s="106" t="s">
        <v>559</v>
      </c>
      <c r="V9" s="105" t="s">
        <v>560</v>
      </c>
      <c r="W9" s="75"/>
      <c r="X9" s="114"/>
    </row>
    <row r="10" spans="1:24" s="40" customFormat="1" ht="240">
      <c r="A10" s="114"/>
      <c r="B10" s="243"/>
      <c r="C10" s="115" t="s">
        <v>219</v>
      </c>
      <c r="D10" s="115" t="s">
        <v>104</v>
      </c>
      <c r="E10" s="85" t="s">
        <v>318</v>
      </c>
      <c r="F10" s="71" t="s">
        <v>359</v>
      </c>
      <c r="G10" s="117" t="s">
        <v>316</v>
      </c>
      <c r="H10" s="120"/>
      <c r="I10" s="120"/>
      <c r="J10" s="125">
        <v>0.25</v>
      </c>
      <c r="K10" s="125">
        <v>0.25</v>
      </c>
      <c r="L10" s="87" t="s">
        <v>359</v>
      </c>
      <c r="M10" s="117" t="s">
        <v>370</v>
      </c>
      <c r="N10" s="132">
        <v>42736</v>
      </c>
      <c r="O10" s="132">
        <v>43100</v>
      </c>
      <c r="P10" s="128"/>
      <c r="Q10" s="128"/>
      <c r="R10" s="133">
        <v>1</v>
      </c>
      <c r="S10" s="122"/>
      <c r="T10" s="93" t="s">
        <v>509</v>
      </c>
      <c r="U10" s="123" t="s">
        <v>510</v>
      </c>
      <c r="V10" s="73" t="s">
        <v>511</v>
      </c>
      <c r="W10" s="134"/>
      <c r="X10" s="114"/>
    </row>
    <row r="11" spans="1:24" s="40" customFormat="1" ht="135">
      <c r="A11" s="114"/>
      <c r="B11" s="243"/>
      <c r="C11" s="235" t="s">
        <v>220</v>
      </c>
      <c r="D11" s="235" t="s">
        <v>222</v>
      </c>
      <c r="E11" s="238" t="s">
        <v>105</v>
      </c>
      <c r="F11" s="71" t="s">
        <v>321</v>
      </c>
      <c r="G11" s="73" t="s">
        <v>393</v>
      </c>
      <c r="H11" s="120"/>
      <c r="I11" s="122"/>
      <c r="J11" s="252">
        <v>0.25</v>
      </c>
      <c r="K11" s="252">
        <v>0.25</v>
      </c>
      <c r="L11" s="216" t="s">
        <v>320</v>
      </c>
      <c r="M11" s="256" t="s">
        <v>371</v>
      </c>
      <c r="N11" s="254">
        <v>42736</v>
      </c>
      <c r="O11" s="254">
        <v>43100</v>
      </c>
      <c r="P11" s="120"/>
      <c r="Q11" s="120"/>
      <c r="R11" s="268">
        <v>1</v>
      </c>
      <c r="S11" s="266"/>
      <c r="T11" s="86" t="s">
        <v>686</v>
      </c>
      <c r="U11" s="123"/>
      <c r="V11" s="134"/>
      <c r="W11" s="134"/>
      <c r="X11" s="114"/>
    </row>
    <row r="12" spans="1:24" s="40" customFormat="1" ht="255">
      <c r="A12" s="114"/>
      <c r="B12" s="243"/>
      <c r="C12" s="235"/>
      <c r="D12" s="235"/>
      <c r="E12" s="238"/>
      <c r="F12" s="71" t="s">
        <v>358</v>
      </c>
      <c r="G12" s="239" t="s">
        <v>360</v>
      </c>
      <c r="H12" s="120"/>
      <c r="I12" s="122"/>
      <c r="J12" s="253"/>
      <c r="K12" s="253"/>
      <c r="L12" s="217" t="s">
        <v>780</v>
      </c>
      <c r="M12" s="255"/>
      <c r="N12" s="255"/>
      <c r="O12" s="255"/>
      <c r="P12" s="122"/>
      <c r="Q12" s="122"/>
      <c r="R12" s="269"/>
      <c r="S12" s="267"/>
      <c r="T12" s="71" t="s">
        <v>531</v>
      </c>
      <c r="U12" s="123"/>
      <c r="V12" s="134"/>
      <c r="W12" s="134"/>
      <c r="X12" s="114"/>
    </row>
    <row r="13" spans="1:24" s="40" customFormat="1" ht="150">
      <c r="A13" s="114"/>
      <c r="B13" s="243"/>
      <c r="C13" s="235"/>
      <c r="D13" s="235"/>
      <c r="E13" s="238"/>
      <c r="F13" s="71" t="s">
        <v>358</v>
      </c>
      <c r="G13" s="239"/>
      <c r="H13" s="120"/>
      <c r="I13" s="122"/>
      <c r="J13" s="253"/>
      <c r="K13" s="253"/>
      <c r="L13" s="217" t="s">
        <v>781</v>
      </c>
      <c r="M13" s="255"/>
      <c r="N13" s="255"/>
      <c r="O13" s="255"/>
      <c r="P13" s="122"/>
      <c r="Q13" s="122"/>
      <c r="R13" s="269"/>
      <c r="S13" s="122"/>
      <c r="T13" s="71" t="s">
        <v>532</v>
      </c>
      <c r="U13" s="123"/>
      <c r="V13" s="134"/>
      <c r="W13" s="134"/>
      <c r="X13" s="114"/>
    </row>
    <row r="14" spans="1:24" s="40" customFormat="1" ht="409.5">
      <c r="A14" s="114"/>
      <c r="B14" s="243"/>
      <c r="C14" s="55" t="s">
        <v>216</v>
      </c>
      <c r="D14" s="87" t="s">
        <v>106</v>
      </c>
      <c r="E14" s="135" t="s">
        <v>272</v>
      </c>
      <c r="F14" s="71" t="s">
        <v>361</v>
      </c>
      <c r="G14" s="73" t="s">
        <v>429</v>
      </c>
      <c r="H14" s="136"/>
      <c r="I14" s="122"/>
      <c r="J14" s="125">
        <v>0.25</v>
      </c>
      <c r="K14" s="125">
        <v>0.25</v>
      </c>
      <c r="L14" s="71" t="s">
        <v>361</v>
      </c>
      <c r="M14" s="117" t="s">
        <v>372</v>
      </c>
      <c r="N14" s="126">
        <v>42736</v>
      </c>
      <c r="O14" s="126">
        <v>43100</v>
      </c>
      <c r="P14" s="136"/>
      <c r="Q14" s="136"/>
      <c r="R14" s="107">
        <v>27754068163</v>
      </c>
      <c r="S14" s="108" t="s">
        <v>561</v>
      </c>
      <c r="T14" s="109" t="s">
        <v>562</v>
      </c>
      <c r="U14" s="109" t="s">
        <v>563</v>
      </c>
      <c r="V14" s="104" t="s">
        <v>564</v>
      </c>
      <c r="W14" s="73"/>
      <c r="X14" s="114"/>
    </row>
    <row r="15" spans="1:24" s="40" customFormat="1" ht="75">
      <c r="A15" s="114"/>
      <c r="B15" s="243"/>
      <c r="C15" s="123" t="s">
        <v>221</v>
      </c>
      <c r="D15" s="123" t="s">
        <v>107</v>
      </c>
      <c r="E15" s="87" t="s">
        <v>108</v>
      </c>
      <c r="F15" s="71" t="s">
        <v>363</v>
      </c>
      <c r="G15" s="123" t="s">
        <v>362</v>
      </c>
      <c r="H15" s="128"/>
      <c r="I15" s="122"/>
      <c r="J15" s="125">
        <v>0.25</v>
      </c>
      <c r="K15" s="125">
        <v>0.25</v>
      </c>
      <c r="L15" s="123" t="s">
        <v>363</v>
      </c>
      <c r="M15" s="117" t="s">
        <v>107</v>
      </c>
      <c r="N15" s="126">
        <v>42736</v>
      </c>
      <c r="O15" s="126">
        <v>43100</v>
      </c>
      <c r="P15" s="128"/>
      <c r="Q15" s="128"/>
      <c r="R15" s="125">
        <v>1</v>
      </c>
      <c r="S15" s="137"/>
      <c r="T15" s="93" t="s">
        <v>565</v>
      </c>
      <c r="U15" s="123" t="s">
        <v>566</v>
      </c>
      <c r="V15" s="73" t="s">
        <v>567</v>
      </c>
      <c r="W15" s="73" t="s">
        <v>568</v>
      </c>
      <c r="X15" s="114"/>
    </row>
    <row r="16" spans="1:24" s="40" customFormat="1" ht="15.75">
      <c r="A16" s="114"/>
      <c r="B16" s="257" t="s">
        <v>309</v>
      </c>
      <c r="C16" s="223" t="s">
        <v>232</v>
      </c>
      <c r="D16" s="223" t="s">
        <v>223</v>
      </c>
      <c r="E16" s="223" t="s">
        <v>399</v>
      </c>
      <c r="F16" s="223" t="s">
        <v>414</v>
      </c>
      <c r="G16" s="227" t="s">
        <v>234</v>
      </c>
      <c r="H16" s="128"/>
      <c r="I16" s="122"/>
      <c r="J16" s="230">
        <v>0.125</v>
      </c>
      <c r="K16" s="230">
        <v>0.125</v>
      </c>
      <c r="L16" s="123" t="s">
        <v>414</v>
      </c>
      <c r="M16" s="223" t="s">
        <v>235</v>
      </c>
      <c r="N16" s="249">
        <v>42736</v>
      </c>
      <c r="O16" s="249">
        <v>43100</v>
      </c>
      <c r="P16" s="128"/>
      <c r="Q16" s="128"/>
      <c r="R16" s="252">
        <v>1</v>
      </c>
      <c r="S16" s="266"/>
      <c r="T16" s="260" t="s">
        <v>687</v>
      </c>
      <c r="U16" s="262" t="s">
        <v>572</v>
      </c>
      <c r="V16" s="264" t="s">
        <v>573</v>
      </c>
      <c r="W16" s="134"/>
      <c r="X16" s="114"/>
    </row>
    <row r="17" spans="1:24" s="37" customFormat="1" ht="30">
      <c r="A17" s="20"/>
      <c r="B17" s="258"/>
      <c r="C17" s="225"/>
      <c r="D17" s="225"/>
      <c r="E17" s="225"/>
      <c r="F17" s="225"/>
      <c r="G17" s="228"/>
      <c r="H17" s="233">
        <v>0.15</v>
      </c>
      <c r="I17" s="233">
        <v>0.25</v>
      </c>
      <c r="J17" s="231"/>
      <c r="K17" s="231"/>
      <c r="L17" s="87" t="s">
        <v>224</v>
      </c>
      <c r="M17" s="225"/>
      <c r="N17" s="250"/>
      <c r="O17" s="250"/>
      <c r="P17" s="75"/>
      <c r="Q17" s="75"/>
      <c r="R17" s="253"/>
      <c r="S17" s="253"/>
      <c r="T17" s="261"/>
      <c r="U17" s="263"/>
      <c r="V17" s="265"/>
      <c r="W17" s="75"/>
      <c r="X17" s="20"/>
    </row>
    <row r="18" spans="1:24" s="37" customFormat="1" ht="30">
      <c r="A18" s="20"/>
      <c r="B18" s="258"/>
      <c r="C18" s="225"/>
      <c r="D18" s="225"/>
      <c r="E18" s="225"/>
      <c r="F18" s="225"/>
      <c r="G18" s="228"/>
      <c r="H18" s="233"/>
      <c r="I18" s="233"/>
      <c r="J18" s="231"/>
      <c r="K18" s="231"/>
      <c r="L18" s="87" t="s">
        <v>225</v>
      </c>
      <c r="M18" s="225"/>
      <c r="N18" s="250"/>
      <c r="O18" s="250"/>
      <c r="P18" s="75"/>
      <c r="Q18" s="75"/>
      <c r="R18" s="253"/>
      <c r="S18" s="253"/>
      <c r="T18" s="138" t="s">
        <v>574</v>
      </c>
      <c r="U18" s="138" t="s">
        <v>575</v>
      </c>
      <c r="V18" s="138" t="s">
        <v>576</v>
      </c>
      <c r="W18" s="75"/>
      <c r="X18" s="20"/>
    </row>
    <row r="19" spans="1:24" s="37" customFormat="1" ht="60">
      <c r="A19" s="20"/>
      <c r="B19" s="258"/>
      <c r="C19" s="225"/>
      <c r="D19" s="225"/>
      <c r="E19" s="225"/>
      <c r="F19" s="225"/>
      <c r="G19" s="228"/>
      <c r="H19" s="233"/>
      <c r="I19" s="233"/>
      <c r="J19" s="231"/>
      <c r="K19" s="231"/>
      <c r="L19" s="87" t="s">
        <v>226</v>
      </c>
      <c r="M19" s="225"/>
      <c r="N19" s="250"/>
      <c r="O19" s="250"/>
      <c r="P19" s="75"/>
      <c r="Q19" s="75"/>
      <c r="R19" s="253"/>
      <c r="S19" s="253"/>
      <c r="T19" s="138" t="s">
        <v>577</v>
      </c>
      <c r="U19" s="138" t="s">
        <v>578</v>
      </c>
      <c r="V19" s="138" t="s">
        <v>576</v>
      </c>
      <c r="W19" s="75"/>
      <c r="X19" s="20"/>
    </row>
    <row r="20" spans="1:24" s="37" customFormat="1" ht="75">
      <c r="A20" s="20"/>
      <c r="B20" s="258"/>
      <c r="C20" s="225"/>
      <c r="D20" s="225"/>
      <c r="E20" s="225"/>
      <c r="F20" s="225"/>
      <c r="G20" s="228"/>
      <c r="H20" s="233"/>
      <c r="I20" s="233"/>
      <c r="J20" s="231"/>
      <c r="K20" s="231"/>
      <c r="L20" s="87" t="s">
        <v>227</v>
      </c>
      <c r="M20" s="225"/>
      <c r="N20" s="250"/>
      <c r="O20" s="250"/>
      <c r="P20" s="75"/>
      <c r="Q20" s="75"/>
      <c r="R20" s="253"/>
      <c r="S20" s="253"/>
      <c r="T20" s="138" t="s">
        <v>579</v>
      </c>
      <c r="U20" s="138" t="s">
        <v>580</v>
      </c>
      <c r="V20" s="138" t="s">
        <v>581</v>
      </c>
      <c r="W20" s="75"/>
      <c r="X20" s="20"/>
    </row>
    <row r="21" spans="1:24" s="37" customFormat="1" ht="45">
      <c r="A21" s="20"/>
      <c r="B21" s="258"/>
      <c r="C21" s="225"/>
      <c r="D21" s="225"/>
      <c r="E21" s="225"/>
      <c r="F21" s="225"/>
      <c r="G21" s="228"/>
      <c r="H21" s="233"/>
      <c r="I21" s="233"/>
      <c r="J21" s="231"/>
      <c r="K21" s="231"/>
      <c r="L21" s="87" t="s">
        <v>228</v>
      </c>
      <c r="M21" s="225"/>
      <c r="N21" s="250"/>
      <c r="O21" s="250"/>
      <c r="P21" s="75"/>
      <c r="Q21" s="75"/>
      <c r="R21" s="253"/>
      <c r="S21" s="253"/>
      <c r="T21" s="138" t="s">
        <v>582</v>
      </c>
      <c r="U21" s="138" t="s">
        <v>583</v>
      </c>
      <c r="V21" s="138" t="s">
        <v>584</v>
      </c>
      <c r="W21" s="75"/>
      <c r="X21" s="20"/>
    </row>
    <row r="22" spans="1:24" s="37" customFormat="1" ht="45">
      <c r="A22" s="20"/>
      <c r="B22" s="258"/>
      <c r="C22" s="225"/>
      <c r="D22" s="225"/>
      <c r="E22" s="225"/>
      <c r="F22" s="225"/>
      <c r="G22" s="228"/>
      <c r="H22" s="233"/>
      <c r="I22" s="233"/>
      <c r="J22" s="231"/>
      <c r="K22" s="231"/>
      <c r="L22" s="87" t="s">
        <v>229</v>
      </c>
      <c r="M22" s="225"/>
      <c r="N22" s="250"/>
      <c r="O22" s="250"/>
      <c r="P22" s="75"/>
      <c r="Q22" s="75"/>
      <c r="R22" s="253"/>
      <c r="S22" s="253"/>
      <c r="T22" s="138" t="s">
        <v>585</v>
      </c>
      <c r="U22" s="138" t="s">
        <v>586</v>
      </c>
      <c r="V22" s="138" t="s">
        <v>587</v>
      </c>
      <c r="W22" s="75"/>
      <c r="X22" s="20"/>
    </row>
    <row r="23" spans="1:24" s="37" customFormat="1" ht="60">
      <c r="A23" s="20"/>
      <c r="B23" s="258"/>
      <c r="C23" s="225"/>
      <c r="D23" s="225"/>
      <c r="E23" s="225"/>
      <c r="F23" s="225"/>
      <c r="G23" s="228"/>
      <c r="H23" s="233"/>
      <c r="I23" s="233"/>
      <c r="J23" s="231"/>
      <c r="K23" s="231"/>
      <c r="L23" s="87" t="s">
        <v>230</v>
      </c>
      <c r="M23" s="225"/>
      <c r="N23" s="250"/>
      <c r="O23" s="250"/>
      <c r="P23" s="75"/>
      <c r="Q23" s="75"/>
      <c r="R23" s="253"/>
      <c r="S23" s="253"/>
      <c r="T23" s="138" t="s">
        <v>588</v>
      </c>
      <c r="U23" s="138" t="s">
        <v>589</v>
      </c>
      <c r="V23" s="138" t="s">
        <v>590</v>
      </c>
      <c r="W23" s="75"/>
      <c r="X23" s="20"/>
    </row>
    <row r="24" spans="1:24" s="37" customFormat="1" ht="45">
      <c r="A24" s="20"/>
      <c r="B24" s="259"/>
      <c r="C24" s="224"/>
      <c r="D24" s="224"/>
      <c r="E24" s="224"/>
      <c r="F24" s="224"/>
      <c r="G24" s="229"/>
      <c r="H24" s="233"/>
      <c r="I24" s="233"/>
      <c r="J24" s="232"/>
      <c r="K24" s="232"/>
      <c r="L24" s="123" t="s">
        <v>231</v>
      </c>
      <c r="M24" s="224"/>
      <c r="N24" s="251"/>
      <c r="O24" s="251"/>
      <c r="P24" s="75"/>
      <c r="Q24" s="75"/>
      <c r="R24" s="267"/>
      <c r="S24" s="267"/>
      <c r="T24" s="138" t="s">
        <v>591</v>
      </c>
      <c r="U24" s="138" t="s">
        <v>592</v>
      </c>
      <c r="V24" s="138" t="s">
        <v>593</v>
      </c>
      <c r="W24" s="75"/>
      <c r="X24" s="20"/>
    </row>
    <row r="25" spans="1:24" s="37" customFormat="1" ht="360">
      <c r="A25" s="20"/>
      <c r="B25" s="218" t="s">
        <v>308</v>
      </c>
      <c r="C25" s="75" t="s">
        <v>219</v>
      </c>
      <c r="D25" s="123" t="s">
        <v>236</v>
      </c>
      <c r="E25" s="226" t="s">
        <v>399</v>
      </c>
      <c r="F25" s="223" t="s">
        <v>358</v>
      </c>
      <c r="G25" s="75" t="s">
        <v>255</v>
      </c>
      <c r="H25" s="131">
        <v>0.25</v>
      </c>
      <c r="I25" s="131">
        <v>0.25</v>
      </c>
      <c r="J25" s="139">
        <v>0.25</v>
      </c>
      <c r="K25" s="139">
        <v>0.25</v>
      </c>
      <c r="L25" s="140" t="s">
        <v>245</v>
      </c>
      <c r="M25" s="71" t="s">
        <v>400</v>
      </c>
      <c r="N25" s="141">
        <v>42736</v>
      </c>
      <c r="O25" s="141">
        <v>43100</v>
      </c>
      <c r="P25" s="75"/>
      <c r="Q25" s="75"/>
      <c r="R25" s="131">
        <v>1</v>
      </c>
      <c r="S25" s="122"/>
      <c r="T25" s="75" t="s">
        <v>512</v>
      </c>
      <c r="U25" s="123" t="s">
        <v>513</v>
      </c>
      <c r="V25" s="151" t="s">
        <v>514</v>
      </c>
      <c r="W25" s="75"/>
      <c r="X25" s="20"/>
    </row>
    <row r="26" spans="1:24" s="37" customFormat="1" ht="150">
      <c r="A26" s="20"/>
      <c r="B26" s="218"/>
      <c r="C26" s="75" t="s">
        <v>243</v>
      </c>
      <c r="D26" s="219" t="s">
        <v>237</v>
      </c>
      <c r="E26" s="225"/>
      <c r="F26" s="225"/>
      <c r="G26" s="75" t="s">
        <v>256</v>
      </c>
      <c r="H26" s="75">
        <v>1</v>
      </c>
      <c r="I26" s="75">
        <v>0</v>
      </c>
      <c r="J26" s="142">
        <v>2</v>
      </c>
      <c r="K26" s="142">
        <v>0</v>
      </c>
      <c r="L26" s="143" t="s">
        <v>246</v>
      </c>
      <c r="M26" s="71" t="s">
        <v>401</v>
      </c>
      <c r="N26" s="141">
        <v>42736</v>
      </c>
      <c r="O26" s="141">
        <v>42960</v>
      </c>
      <c r="P26" s="75"/>
      <c r="Q26" s="75"/>
      <c r="R26" s="131">
        <v>1</v>
      </c>
      <c r="S26" s="75"/>
      <c r="T26" s="75" t="s">
        <v>663</v>
      </c>
      <c r="U26" s="75" t="s">
        <v>664</v>
      </c>
      <c r="V26" s="75" t="s">
        <v>665</v>
      </c>
      <c r="W26" s="71" t="s">
        <v>435</v>
      </c>
      <c r="X26" s="20"/>
    </row>
    <row r="27" spans="1:24" s="37" customFormat="1" ht="150">
      <c r="A27" s="20"/>
      <c r="B27" s="218"/>
      <c r="C27" s="75" t="s">
        <v>244</v>
      </c>
      <c r="D27" s="219"/>
      <c r="E27" s="225"/>
      <c r="F27" s="225"/>
      <c r="G27" s="75" t="s">
        <v>255</v>
      </c>
      <c r="H27" s="131">
        <v>0.2</v>
      </c>
      <c r="I27" s="131">
        <v>0.2</v>
      </c>
      <c r="J27" s="139">
        <v>0.2</v>
      </c>
      <c r="K27" s="139">
        <v>0.4</v>
      </c>
      <c r="L27" s="143" t="s">
        <v>247</v>
      </c>
      <c r="M27" s="71" t="s">
        <v>688</v>
      </c>
      <c r="N27" s="141">
        <v>42736</v>
      </c>
      <c r="O27" s="141">
        <v>43100</v>
      </c>
      <c r="P27" s="75"/>
      <c r="Q27" s="75"/>
      <c r="R27" s="131">
        <v>1</v>
      </c>
      <c r="S27" s="75"/>
      <c r="T27" s="89" t="s">
        <v>689</v>
      </c>
      <c r="U27" s="68" t="s">
        <v>569</v>
      </c>
      <c r="V27" s="68" t="s">
        <v>570</v>
      </c>
      <c r="W27" s="68" t="s">
        <v>571</v>
      </c>
      <c r="X27" s="20"/>
    </row>
    <row r="28" spans="1:24" s="37" customFormat="1" ht="150">
      <c r="A28" s="20"/>
      <c r="B28" s="218"/>
      <c r="C28" s="71" t="s">
        <v>217</v>
      </c>
      <c r="D28" s="123" t="s">
        <v>238</v>
      </c>
      <c r="E28" s="225"/>
      <c r="F28" s="225"/>
      <c r="G28" s="75" t="s">
        <v>255</v>
      </c>
      <c r="H28" s="131">
        <v>0.2</v>
      </c>
      <c r="I28" s="131">
        <v>0.3</v>
      </c>
      <c r="J28" s="139">
        <v>0.3</v>
      </c>
      <c r="K28" s="139">
        <v>0.2</v>
      </c>
      <c r="L28" s="143" t="s">
        <v>254</v>
      </c>
      <c r="M28" s="71" t="s">
        <v>402</v>
      </c>
      <c r="N28" s="141">
        <v>42737</v>
      </c>
      <c r="O28" s="141">
        <v>43100</v>
      </c>
      <c r="P28" s="75"/>
      <c r="Q28" s="75"/>
      <c r="R28" s="131">
        <v>1</v>
      </c>
      <c r="S28" s="75"/>
      <c r="T28" s="71" t="s">
        <v>524</v>
      </c>
      <c r="U28" s="71" t="s">
        <v>525</v>
      </c>
      <c r="V28" s="152" t="s">
        <v>526</v>
      </c>
      <c r="W28" s="71" t="s">
        <v>523</v>
      </c>
      <c r="X28" s="20"/>
    </row>
    <row r="29" spans="1:24" s="37" customFormat="1" ht="75">
      <c r="A29" s="20"/>
      <c r="B29" s="218"/>
      <c r="C29" s="220" t="s">
        <v>219</v>
      </c>
      <c r="D29" s="219" t="s">
        <v>239</v>
      </c>
      <c r="E29" s="225"/>
      <c r="F29" s="225"/>
      <c r="G29" s="75" t="s">
        <v>255</v>
      </c>
      <c r="H29" s="75">
        <v>0</v>
      </c>
      <c r="I29" s="131">
        <v>0.5</v>
      </c>
      <c r="J29" s="142">
        <v>0</v>
      </c>
      <c r="K29" s="139">
        <v>0.5</v>
      </c>
      <c r="L29" s="54" t="s">
        <v>248</v>
      </c>
      <c r="M29" s="71" t="s">
        <v>404</v>
      </c>
      <c r="N29" s="144">
        <v>42795</v>
      </c>
      <c r="O29" s="144">
        <v>43100</v>
      </c>
      <c r="P29" s="75"/>
      <c r="Q29" s="75"/>
      <c r="R29" s="131">
        <v>1</v>
      </c>
      <c r="S29" s="75"/>
      <c r="T29" s="75" t="s">
        <v>515</v>
      </c>
      <c r="U29" s="75" t="s">
        <v>516</v>
      </c>
      <c r="V29" s="153" t="s">
        <v>517</v>
      </c>
      <c r="W29" s="75"/>
      <c r="X29" s="20"/>
    </row>
    <row r="30" spans="1:24" s="37" customFormat="1" ht="75">
      <c r="A30" s="20"/>
      <c r="B30" s="218"/>
      <c r="C30" s="220"/>
      <c r="D30" s="219"/>
      <c r="E30" s="225"/>
      <c r="F30" s="225"/>
      <c r="G30" s="75" t="s">
        <v>255</v>
      </c>
      <c r="H30" s="75">
        <v>0</v>
      </c>
      <c r="I30" s="131">
        <v>0.2</v>
      </c>
      <c r="J30" s="139">
        <v>0.4</v>
      </c>
      <c r="K30" s="139">
        <v>0.4</v>
      </c>
      <c r="L30" s="54" t="s">
        <v>248</v>
      </c>
      <c r="M30" s="71" t="s">
        <v>403</v>
      </c>
      <c r="N30" s="144">
        <v>42826</v>
      </c>
      <c r="O30" s="144">
        <v>43100</v>
      </c>
      <c r="P30" s="75"/>
      <c r="Q30" s="75"/>
      <c r="R30" s="145">
        <v>1</v>
      </c>
      <c r="S30" s="146"/>
      <c r="T30" s="75" t="s">
        <v>515</v>
      </c>
      <c r="U30" s="75" t="s">
        <v>516</v>
      </c>
      <c r="V30" s="153" t="s">
        <v>517</v>
      </c>
      <c r="W30" s="89"/>
      <c r="X30" s="20"/>
    </row>
    <row r="31" spans="1:24" s="37" customFormat="1" ht="300">
      <c r="A31" s="20"/>
      <c r="B31" s="218"/>
      <c r="C31" s="220"/>
      <c r="D31" s="219"/>
      <c r="E31" s="225"/>
      <c r="F31" s="225"/>
      <c r="G31" s="75" t="s">
        <v>255</v>
      </c>
      <c r="H31" s="75">
        <v>0</v>
      </c>
      <c r="I31" s="131">
        <v>1</v>
      </c>
      <c r="J31" s="142">
        <v>0</v>
      </c>
      <c r="K31" s="142">
        <v>0</v>
      </c>
      <c r="L31" s="54" t="s">
        <v>430</v>
      </c>
      <c r="M31" s="71" t="s">
        <v>404</v>
      </c>
      <c r="N31" s="144">
        <v>42826</v>
      </c>
      <c r="O31" s="144">
        <v>42916</v>
      </c>
      <c r="P31" s="75"/>
      <c r="Q31" s="75"/>
      <c r="R31" s="147">
        <v>1</v>
      </c>
      <c r="S31" s="75"/>
      <c r="T31" s="75" t="s">
        <v>518</v>
      </c>
      <c r="U31" s="123" t="s">
        <v>690</v>
      </c>
      <c r="V31" s="73" t="s">
        <v>511</v>
      </c>
      <c r="W31" s="75"/>
      <c r="X31" s="20"/>
    </row>
    <row r="32" spans="1:24" s="37" customFormat="1" ht="166.5">
      <c r="A32" s="20"/>
      <c r="B32" s="218"/>
      <c r="C32" s="71" t="s">
        <v>217</v>
      </c>
      <c r="D32" s="219" t="s">
        <v>240</v>
      </c>
      <c r="E32" s="225"/>
      <c r="F32" s="225"/>
      <c r="G32" s="75" t="s">
        <v>255</v>
      </c>
      <c r="H32" s="131">
        <v>0.25</v>
      </c>
      <c r="I32" s="131">
        <v>0.25</v>
      </c>
      <c r="J32" s="139">
        <v>0.25</v>
      </c>
      <c r="K32" s="139">
        <v>0.25</v>
      </c>
      <c r="L32" s="143" t="s">
        <v>249</v>
      </c>
      <c r="M32" s="71" t="s">
        <v>405</v>
      </c>
      <c r="N32" s="141">
        <v>42737</v>
      </c>
      <c r="O32" s="141">
        <v>43100</v>
      </c>
      <c r="P32" s="75"/>
      <c r="Q32" s="75"/>
      <c r="R32" s="131">
        <v>1</v>
      </c>
      <c r="S32" s="75"/>
      <c r="T32" s="71" t="s">
        <v>521</v>
      </c>
      <c r="U32" s="71" t="s">
        <v>522</v>
      </c>
      <c r="V32" s="152" t="s">
        <v>696</v>
      </c>
      <c r="W32" s="71" t="s">
        <v>523</v>
      </c>
      <c r="X32" s="20"/>
    </row>
    <row r="33" spans="1:24" s="37" customFormat="1" ht="120">
      <c r="A33" s="20"/>
      <c r="B33" s="218"/>
      <c r="C33" s="75" t="s">
        <v>218</v>
      </c>
      <c r="D33" s="219"/>
      <c r="E33" s="225"/>
      <c r="F33" s="225"/>
      <c r="G33" s="75" t="s">
        <v>255</v>
      </c>
      <c r="H33" s="131">
        <v>0</v>
      </c>
      <c r="I33" s="131">
        <v>0.34</v>
      </c>
      <c r="J33" s="139">
        <v>0.33</v>
      </c>
      <c r="K33" s="139">
        <v>0.33</v>
      </c>
      <c r="L33" s="143" t="s">
        <v>250</v>
      </c>
      <c r="M33" s="71" t="s">
        <v>406</v>
      </c>
      <c r="N33" s="141">
        <v>42736</v>
      </c>
      <c r="O33" s="141">
        <v>43100</v>
      </c>
      <c r="P33" s="75"/>
      <c r="Q33" s="75"/>
      <c r="R33" s="131">
        <v>1</v>
      </c>
      <c r="S33" s="75"/>
      <c r="T33" s="68" t="s">
        <v>695</v>
      </c>
      <c r="U33" s="68" t="s">
        <v>666</v>
      </c>
      <c r="V33" s="68" t="s">
        <v>667</v>
      </c>
      <c r="W33" s="75"/>
      <c r="X33" s="20"/>
    </row>
    <row r="34" spans="1:24" s="37" customFormat="1" ht="75">
      <c r="A34" s="20"/>
      <c r="B34" s="218"/>
      <c r="C34" s="223" t="s">
        <v>219</v>
      </c>
      <c r="D34" s="221" t="s">
        <v>241</v>
      </c>
      <c r="E34" s="225"/>
      <c r="F34" s="225"/>
      <c r="G34" s="75" t="s">
        <v>255</v>
      </c>
      <c r="H34" s="75">
        <v>0</v>
      </c>
      <c r="I34" s="75">
        <v>0</v>
      </c>
      <c r="J34" s="142">
        <v>0</v>
      </c>
      <c r="K34" s="139">
        <v>1</v>
      </c>
      <c r="L34" s="123" t="s">
        <v>248</v>
      </c>
      <c r="M34" s="71" t="s">
        <v>404</v>
      </c>
      <c r="N34" s="144">
        <v>43009</v>
      </c>
      <c r="O34" s="144">
        <v>43100</v>
      </c>
      <c r="P34" s="75"/>
      <c r="Q34" s="75"/>
      <c r="R34" s="131">
        <v>1</v>
      </c>
      <c r="S34" s="75"/>
      <c r="T34" s="75" t="s">
        <v>515</v>
      </c>
      <c r="U34" s="75" t="s">
        <v>516</v>
      </c>
      <c r="V34" s="153" t="s">
        <v>517</v>
      </c>
      <c r="W34" s="75"/>
      <c r="X34" s="20"/>
    </row>
    <row r="35" spans="1:24" s="37" customFormat="1" ht="60">
      <c r="A35" s="20"/>
      <c r="B35" s="218"/>
      <c r="C35" s="224"/>
      <c r="D35" s="222"/>
      <c r="E35" s="225"/>
      <c r="F35" s="225"/>
      <c r="G35" s="75" t="s">
        <v>255</v>
      </c>
      <c r="H35" s="75"/>
      <c r="I35" s="75"/>
      <c r="J35" s="142">
        <v>0</v>
      </c>
      <c r="K35" s="139">
        <v>1</v>
      </c>
      <c r="L35" s="123" t="s">
        <v>251</v>
      </c>
      <c r="M35" s="71" t="s">
        <v>404</v>
      </c>
      <c r="N35" s="144">
        <v>43009</v>
      </c>
      <c r="O35" s="144">
        <v>43100</v>
      </c>
      <c r="P35" s="75"/>
      <c r="Q35" s="75"/>
      <c r="R35" s="131">
        <v>1</v>
      </c>
      <c r="S35" s="75"/>
      <c r="T35" s="75" t="s">
        <v>519</v>
      </c>
      <c r="U35" s="75" t="s">
        <v>519</v>
      </c>
      <c r="V35" s="153" t="s">
        <v>520</v>
      </c>
      <c r="W35" s="75"/>
      <c r="X35" s="20"/>
    </row>
    <row r="36" spans="1:24" s="37" customFormat="1" ht="150">
      <c r="A36" s="20"/>
      <c r="B36" s="218"/>
      <c r="C36" s="75" t="s">
        <v>218</v>
      </c>
      <c r="D36" s="219" t="s">
        <v>242</v>
      </c>
      <c r="E36" s="225"/>
      <c r="F36" s="225"/>
      <c r="G36" s="75" t="s">
        <v>255</v>
      </c>
      <c r="H36" s="131">
        <v>0.5</v>
      </c>
      <c r="I36" s="131">
        <v>0.3</v>
      </c>
      <c r="J36" s="139">
        <v>0.2</v>
      </c>
      <c r="K36" s="142">
        <v>0</v>
      </c>
      <c r="L36" s="143" t="s">
        <v>252</v>
      </c>
      <c r="M36" s="71" t="s">
        <v>407</v>
      </c>
      <c r="N36" s="141">
        <v>42736</v>
      </c>
      <c r="O36" s="141">
        <v>42916</v>
      </c>
      <c r="P36" s="75"/>
      <c r="Q36" s="75"/>
      <c r="R36" s="131">
        <v>1</v>
      </c>
      <c r="S36" s="75"/>
      <c r="T36" s="68" t="s">
        <v>668</v>
      </c>
      <c r="U36" s="68" t="s">
        <v>669</v>
      </c>
      <c r="V36" s="68" t="s">
        <v>670</v>
      </c>
      <c r="W36" s="75"/>
      <c r="X36" s="20"/>
    </row>
    <row r="37" spans="1:24" s="37" customFormat="1" ht="165">
      <c r="A37" s="20"/>
      <c r="B37" s="218"/>
      <c r="C37" s="75" t="s">
        <v>218</v>
      </c>
      <c r="D37" s="219"/>
      <c r="E37" s="224"/>
      <c r="F37" s="224"/>
      <c r="G37" s="75" t="s">
        <v>255</v>
      </c>
      <c r="H37" s="75">
        <v>0</v>
      </c>
      <c r="I37" s="75">
        <v>0</v>
      </c>
      <c r="J37" s="148">
        <v>0.25</v>
      </c>
      <c r="K37" s="148">
        <v>0.75</v>
      </c>
      <c r="L37" s="143" t="s">
        <v>253</v>
      </c>
      <c r="M37" s="71" t="s">
        <v>408</v>
      </c>
      <c r="N37" s="141">
        <v>42926</v>
      </c>
      <c r="O37" s="141">
        <v>43100</v>
      </c>
      <c r="P37" s="75"/>
      <c r="Q37" s="75"/>
      <c r="R37" s="131">
        <v>1</v>
      </c>
      <c r="S37" s="75"/>
      <c r="T37" s="68" t="s">
        <v>691</v>
      </c>
      <c r="U37" s="68" t="s">
        <v>671</v>
      </c>
      <c r="V37" s="68" t="s">
        <v>672</v>
      </c>
      <c r="W37" s="75"/>
      <c r="X37" s="20"/>
    </row>
    <row r="38" spans="1:24" s="37" customFormat="1" ht="274.5" customHeight="1">
      <c r="A38" s="20"/>
      <c r="B38" s="149"/>
      <c r="C38" s="149"/>
      <c r="D38" s="149"/>
      <c r="E38" s="149"/>
      <c r="F38" s="149"/>
      <c r="G38" s="149"/>
      <c r="H38" s="149"/>
      <c r="I38" s="149"/>
      <c r="J38" s="149"/>
      <c r="K38" s="150"/>
      <c r="L38" s="149"/>
      <c r="M38" s="149"/>
      <c r="N38" s="149"/>
      <c r="O38" s="149"/>
      <c r="P38" s="149"/>
      <c r="Q38" s="149"/>
      <c r="R38" s="149"/>
      <c r="S38" s="149"/>
      <c r="T38" s="149"/>
      <c r="U38" s="149"/>
      <c r="V38" s="149"/>
      <c r="W38" s="149"/>
      <c r="X38" s="20"/>
    </row>
    <row r="39" spans="1:24">
      <c r="B39" s="113"/>
      <c r="C39" s="113"/>
      <c r="D39" s="113"/>
      <c r="E39" s="113"/>
      <c r="F39" s="113"/>
      <c r="G39" s="113"/>
      <c r="H39" s="113"/>
      <c r="I39" s="113"/>
      <c r="J39" s="113"/>
      <c r="K39" s="112"/>
      <c r="L39" s="113"/>
      <c r="M39" s="111"/>
      <c r="N39" s="113"/>
      <c r="O39" s="113"/>
      <c r="P39" s="113"/>
      <c r="Q39" s="113"/>
      <c r="R39" s="113"/>
      <c r="S39" s="113"/>
      <c r="T39" s="113"/>
      <c r="U39" s="113"/>
      <c r="V39" s="113"/>
      <c r="W39" s="113"/>
    </row>
    <row r="40" spans="1:24">
      <c r="B40" s="113"/>
      <c r="C40" s="113"/>
      <c r="D40" s="113"/>
      <c r="E40" s="113"/>
      <c r="F40" s="113"/>
      <c r="G40" s="113"/>
      <c r="H40" s="113"/>
      <c r="I40" s="113"/>
      <c r="J40" s="113"/>
      <c r="K40" s="112"/>
      <c r="L40" s="113"/>
      <c r="M40" s="111"/>
      <c r="N40" s="113"/>
      <c r="O40" s="113"/>
      <c r="P40" s="113"/>
      <c r="Q40" s="113"/>
      <c r="R40" s="113"/>
      <c r="S40" s="113"/>
      <c r="T40" s="113"/>
      <c r="U40" s="113"/>
      <c r="V40" s="113"/>
      <c r="W40" s="113"/>
    </row>
    <row r="41" spans="1:24">
      <c r="B41" s="113"/>
      <c r="C41" s="113"/>
      <c r="D41" s="113"/>
      <c r="E41" s="113"/>
      <c r="F41" s="113"/>
      <c r="G41" s="113"/>
      <c r="H41" s="113"/>
      <c r="I41" s="113"/>
      <c r="J41" s="113"/>
      <c r="K41" s="112"/>
      <c r="L41" s="113"/>
      <c r="M41" s="111"/>
      <c r="N41" s="113"/>
      <c r="O41" s="113"/>
      <c r="P41" s="113"/>
      <c r="Q41" s="113"/>
      <c r="R41" s="113"/>
      <c r="S41" s="113"/>
      <c r="T41" s="113"/>
      <c r="U41" s="113"/>
      <c r="V41" s="113"/>
      <c r="W41" s="113"/>
    </row>
    <row r="42" spans="1:24">
      <c r="B42" s="113"/>
      <c r="C42" s="113"/>
      <c r="D42" s="113"/>
      <c r="E42" s="113"/>
      <c r="F42" s="113"/>
      <c r="G42" s="113"/>
      <c r="H42" s="113"/>
      <c r="I42" s="113"/>
      <c r="J42" s="113"/>
      <c r="K42" s="112"/>
      <c r="L42" s="113"/>
      <c r="M42" s="111"/>
      <c r="N42" s="113"/>
      <c r="O42" s="113"/>
      <c r="P42" s="113"/>
      <c r="Q42" s="113"/>
      <c r="R42" s="113"/>
      <c r="S42" s="113"/>
      <c r="T42" s="113"/>
      <c r="U42" s="113"/>
      <c r="V42" s="113"/>
      <c r="W42" s="113"/>
    </row>
    <row r="43" spans="1:24">
      <c r="B43" s="113"/>
      <c r="C43" s="113"/>
      <c r="D43" s="113"/>
      <c r="E43" s="113"/>
      <c r="F43" s="113"/>
      <c r="G43" s="113"/>
      <c r="H43" s="113"/>
      <c r="I43" s="113"/>
      <c r="J43" s="113"/>
      <c r="K43" s="112"/>
      <c r="L43" s="113"/>
      <c r="M43" s="111"/>
      <c r="N43" s="113"/>
      <c r="O43" s="113"/>
      <c r="P43" s="113"/>
      <c r="Q43" s="113"/>
      <c r="R43" s="113"/>
      <c r="S43" s="113"/>
      <c r="T43" s="113"/>
      <c r="U43" s="113"/>
      <c r="V43" s="113"/>
      <c r="W43" s="113"/>
    </row>
    <row r="44" spans="1:24">
      <c r="B44" s="113"/>
      <c r="C44" s="113"/>
      <c r="D44" s="113"/>
      <c r="E44" s="113"/>
      <c r="F44" s="113"/>
      <c r="G44" s="113"/>
      <c r="H44" s="113"/>
      <c r="I44" s="113"/>
      <c r="J44" s="113"/>
      <c r="K44" s="112"/>
      <c r="L44" s="113"/>
      <c r="M44" s="111"/>
      <c r="N44" s="113"/>
      <c r="O44" s="113"/>
      <c r="P44" s="113"/>
      <c r="Q44" s="113"/>
      <c r="R44" s="113"/>
      <c r="S44" s="113"/>
      <c r="T44" s="113"/>
      <c r="U44" s="113"/>
      <c r="V44" s="113"/>
      <c r="W44" s="113"/>
    </row>
  </sheetData>
  <mergeCells count="59">
    <mergeCell ref="T16:T17"/>
    <mergeCell ref="U16:U17"/>
    <mergeCell ref="V16:V17"/>
    <mergeCell ref="S11:S12"/>
    <mergeCell ref="R16:R24"/>
    <mergeCell ref="S16:S24"/>
    <mergeCell ref="R11:R13"/>
    <mergeCell ref="B16:B24"/>
    <mergeCell ref="C16:C24"/>
    <mergeCell ref="D16:D24"/>
    <mergeCell ref="E16:E24"/>
    <mergeCell ref="F16:F24"/>
    <mergeCell ref="O16:O24"/>
    <mergeCell ref="M16:M24"/>
    <mergeCell ref="J11:J13"/>
    <mergeCell ref="K11:K13"/>
    <mergeCell ref="N11:N13"/>
    <mergeCell ref="O11:O13"/>
    <mergeCell ref="M11:M13"/>
    <mergeCell ref="N16:N24"/>
    <mergeCell ref="B6:B15"/>
    <mergeCell ref="H2:W2"/>
    <mergeCell ref="E4:E5"/>
    <mergeCell ref="F4:F5"/>
    <mergeCell ref="G4:G5"/>
    <mergeCell ref="H4:K4"/>
    <mergeCell ref="L4:L5"/>
    <mergeCell ref="M4:M5"/>
    <mergeCell ref="N4:O4"/>
    <mergeCell ref="P4:S4"/>
    <mergeCell ref="T4:T5"/>
    <mergeCell ref="U4:U5"/>
    <mergeCell ref="V4:V5"/>
    <mergeCell ref="W4:W5"/>
    <mergeCell ref="B2:F2"/>
    <mergeCell ref="B4:B5"/>
    <mergeCell ref="C4:C5"/>
    <mergeCell ref="D4:D5"/>
    <mergeCell ref="D11:D13"/>
    <mergeCell ref="H6:I6"/>
    <mergeCell ref="C11:C13"/>
    <mergeCell ref="E11:E13"/>
    <mergeCell ref="G12:G13"/>
    <mergeCell ref="H7:I7"/>
    <mergeCell ref="F25:F37"/>
    <mergeCell ref="E25:E37"/>
    <mergeCell ref="G16:G24"/>
    <mergeCell ref="J16:J24"/>
    <mergeCell ref="K16:K24"/>
    <mergeCell ref="H17:H24"/>
    <mergeCell ref="I17:I24"/>
    <mergeCell ref="B25:B37"/>
    <mergeCell ref="D36:D37"/>
    <mergeCell ref="C29:C31"/>
    <mergeCell ref="D26:D27"/>
    <mergeCell ref="D29:D31"/>
    <mergeCell ref="D32:D33"/>
    <mergeCell ref="D34:D35"/>
    <mergeCell ref="C34:C35"/>
  </mergeCells>
  <hyperlinks>
    <hyperlink ref="V25" r:id="rId1"/>
    <hyperlink ref="V30" r:id="rId2"/>
    <hyperlink ref="V32" r:id="rId3" display="http://www.icfes.gov.co/instituciones-educativas-y-secretarias/saber-11/documentos_x000a__x000a_"/>
    <hyperlink ref="V28" r:id="rId4"/>
    <hyperlink ref="V8" r:id="rId5"/>
    <hyperlink ref="V29" r:id="rId6"/>
    <hyperlink ref="V34" r:id="rId7"/>
    <hyperlink ref="V35" r:id="rId8"/>
  </hyperlinks>
  <pageMargins left="0.43307086614173229" right="0.74803149606299213" top="0.74803149606299213" bottom="0.74803149606299213" header="0.31496062992125984" footer="0.31496062992125984"/>
  <pageSetup scale="25" fitToHeight="0" orientation="landscape" r:id="rId9"/>
  <rowBreaks count="2" manualBreakCount="2">
    <brk id="15" min="1" max="22" man="1"/>
    <brk id="28" min="1" max="22"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46"/>
  <sheetViews>
    <sheetView showGridLines="0" tabSelected="1" zoomScale="50" zoomScaleNormal="50" workbookViewId="0">
      <pane ySplit="4" topLeftCell="A5" activePane="bottomLeft" state="frozen"/>
      <selection pane="bottomLeft" activeCell="B5" sqref="B5:B34"/>
    </sheetView>
  </sheetViews>
  <sheetFormatPr baseColWidth="10" defaultRowHeight="15"/>
  <cols>
    <col min="1" max="1" width="5.85546875" style="11" customWidth="1"/>
    <col min="2" max="2" width="22.5703125" style="11" customWidth="1"/>
    <col min="3" max="3" width="19.7109375" style="11" customWidth="1"/>
    <col min="4" max="4" width="22.140625" style="11" customWidth="1"/>
    <col min="5" max="5" width="24" style="11" customWidth="1"/>
    <col min="6" max="6" width="18.140625" style="11" customWidth="1"/>
    <col min="7" max="8" width="8.140625" style="11" hidden="1" customWidth="1"/>
    <col min="9" max="10" width="9.7109375" style="11" customWidth="1"/>
    <col min="11" max="11" width="53.28515625" style="11" customWidth="1"/>
    <col min="12" max="12" width="23.28515625" style="20" customWidth="1"/>
    <col min="13" max="13" width="15.140625" style="11" customWidth="1"/>
    <col min="14" max="14" width="13.85546875" style="11" customWidth="1"/>
    <col min="15" max="15" width="15.7109375" style="11" hidden="1" customWidth="1"/>
    <col min="16" max="16" width="10.140625" style="11" hidden="1" customWidth="1"/>
    <col min="17" max="17" width="9.28515625" style="11" hidden="1" customWidth="1"/>
    <col min="18" max="18" width="10.7109375" style="11" customWidth="1"/>
    <col min="19" max="19" width="10" style="11" hidden="1" customWidth="1"/>
    <col min="20" max="20" width="41.140625" style="11" customWidth="1"/>
    <col min="21" max="21" width="29.5703125" style="11" customWidth="1"/>
    <col min="22" max="22" width="30.140625" style="11" customWidth="1"/>
    <col min="23" max="23" width="28.140625" style="11" customWidth="1"/>
    <col min="24" max="16384" width="11.42578125" style="11"/>
  </cols>
  <sheetData>
    <row r="1" spans="2:23" ht="12.75" customHeight="1">
      <c r="C1" s="21"/>
      <c r="D1" s="21"/>
      <c r="E1" s="22"/>
      <c r="F1" s="23"/>
      <c r="G1" s="23"/>
      <c r="H1" s="23"/>
      <c r="I1" s="23"/>
      <c r="J1" s="23"/>
      <c r="K1" s="23"/>
      <c r="L1" s="24"/>
      <c r="M1" s="25"/>
      <c r="N1" s="25"/>
      <c r="O1" s="26"/>
      <c r="P1" s="26"/>
      <c r="Q1" s="26"/>
      <c r="R1" s="26"/>
      <c r="S1" s="26"/>
      <c r="T1" s="26"/>
      <c r="U1" s="26"/>
      <c r="V1" s="26"/>
      <c r="W1" s="26"/>
    </row>
    <row r="2" spans="2:23" s="7" customFormat="1" ht="59.25" customHeight="1">
      <c r="B2" s="282" t="s">
        <v>17</v>
      </c>
      <c r="C2" s="282"/>
      <c r="D2" s="284" t="s">
        <v>0</v>
      </c>
      <c r="E2" s="284"/>
      <c r="F2" s="284"/>
      <c r="G2" s="284"/>
      <c r="H2" s="284"/>
      <c r="I2" s="284"/>
      <c r="J2" s="284"/>
      <c r="K2" s="284"/>
      <c r="L2" s="284"/>
      <c r="M2" s="284"/>
      <c r="N2" s="284"/>
      <c r="O2" s="284"/>
      <c r="P2" s="284"/>
      <c r="Q2" s="284"/>
      <c r="R2" s="284"/>
      <c r="S2" s="284"/>
      <c r="T2" s="284"/>
      <c r="U2" s="284"/>
      <c r="V2" s="284"/>
      <c r="W2" s="284"/>
    </row>
    <row r="3" spans="2:23" s="7" customFormat="1" ht="76.5" customHeight="1">
      <c r="B3" s="283" t="s">
        <v>310</v>
      </c>
      <c r="C3" s="283" t="s">
        <v>98</v>
      </c>
      <c r="D3" s="283" t="s">
        <v>14</v>
      </c>
      <c r="E3" s="283" t="s">
        <v>409</v>
      </c>
      <c r="F3" s="283" t="s">
        <v>2</v>
      </c>
      <c r="G3" s="283" t="s">
        <v>693</v>
      </c>
      <c r="H3" s="283"/>
      <c r="I3" s="283"/>
      <c r="J3" s="283"/>
      <c r="K3" s="283" t="s">
        <v>4</v>
      </c>
      <c r="L3" s="283" t="s">
        <v>5</v>
      </c>
      <c r="M3" s="283" t="s">
        <v>38</v>
      </c>
      <c r="N3" s="283"/>
      <c r="O3" s="283" t="s">
        <v>6</v>
      </c>
      <c r="P3" s="283" t="s">
        <v>123</v>
      </c>
      <c r="Q3" s="283"/>
      <c r="R3" s="283"/>
      <c r="S3" s="283"/>
      <c r="T3" s="283" t="s">
        <v>211</v>
      </c>
      <c r="U3" s="283" t="s">
        <v>127</v>
      </c>
      <c r="V3" s="283" t="s">
        <v>125</v>
      </c>
      <c r="W3" s="283" t="s">
        <v>126</v>
      </c>
    </row>
    <row r="4" spans="2:23" s="7" customFormat="1" ht="72.75" customHeight="1">
      <c r="B4" s="283"/>
      <c r="C4" s="283"/>
      <c r="D4" s="283"/>
      <c r="E4" s="283"/>
      <c r="F4" s="283"/>
      <c r="G4" s="8" t="s">
        <v>7</v>
      </c>
      <c r="H4" s="8" t="s">
        <v>8</v>
      </c>
      <c r="I4" s="8" t="s">
        <v>9</v>
      </c>
      <c r="J4" s="8" t="s">
        <v>10</v>
      </c>
      <c r="K4" s="283"/>
      <c r="L4" s="283"/>
      <c r="M4" s="10" t="s">
        <v>11</v>
      </c>
      <c r="N4" s="10" t="s">
        <v>12</v>
      </c>
      <c r="O4" s="283"/>
      <c r="P4" s="8" t="s">
        <v>7</v>
      </c>
      <c r="Q4" s="8" t="s">
        <v>8</v>
      </c>
      <c r="R4" s="8" t="s">
        <v>431</v>
      </c>
      <c r="S4" s="8" t="s">
        <v>10</v>
      </c>
      <c r="T4" s="283"/>
      <c r="U4" s="283"/>
      <c r="V4" s="283"/>
      <c r="W4" s="283"/>
    </row>
    <row r="5" spans="2:23" s="41" customFormat="1" ht="60">
      <c r="B5" s="279" t="s">
        <v>258</v>
      </c>
      <c r="C5" s="273" t="s">
        <v>216</v>
      </c>
      <c r="D5" s="273" t="s">
        <v>159</v>
      </c>
      <c r="E5" s="273" t="s">
        <v>160</v>
      </c>
      <c r="F5" s="273" t="s">
        <v>161</v>
      </c>
      <c r="G5" s="287"/>
      <c r="H5" s="287"/>
      <c r="I5" s="285">
        <v>0.5</v>
      </c>
      <c r="J5" s="285">
        <v>1</v>
      </c>
      <c r="K5" s="72" t="s">
        <v>697</v>
      </c>
      <c r="L5" s="72" t="s">
        <v>162</v>
      </c>
      <c r="M5" s="79">
        <v>42917</v>
      </c>
      <c r="N5" s="79">
        <v>43100</v>
      </c>
      <c r="O5" s="298">
        <v>0.1</v>
      </c>
      <c r="P5" s="287"/>
      <c r="Q5" s="287"/>
      <c r="R5" s="299">
        <v>1</v>
      </c>
      <c r="S5" s="98" t="s">
        <v>643</v>
      </c>
      <c r="T5" s="98" t="s">
        <v>765</v>
      </c>
      <c r="U5" s="99" t="s">
        <v>645</v>
      </c>
      <c r="V5" s="154"/>
      <c r="W5" s="43"/>
    </row>
    <row r="6" spans="2:23" s="41" customFormat="1" ht="60">
      <c r="B6" s="280"/>
      <c r="C6" s="273"/>
      <c r="D6" s="273"/>
      <c r="E6" s="273"/>
      <c r="F6" s="273"/>
      <c r="G6" s="287"/>
      <c r="H6" s="287"/>
      <c r="I6" s="285"/>
      <c r="J6" s="285"/>
      <c r="K6" s="72" t="s">
        <v>163</v>
      </c>
      <c r="L6" s="72" t="s">
        <v>164</v>
      </c>
      <c r="M6" s="79">
        <v>42917</v>
      </c>
      <c r="N6" s="79">
        <v>43100</v>
      </c>
      <c r="O6" s="298"/>
      <c r="P6" s="287"/>
      <c r="Q6" s="287"/>
      <c r="R6" s="300"/>
      <c r="S6" s="98" t="s">
        <v>643</v>
      </c>
      <c r="T6" s="98" t="s">
        <v>644</v>
      </c>
      <c r="U6" s="99" t="s">
        <v>645</v>
      </c>
      <c r="V6" s="154"/>
      <c r="W6" s="43"/>
    </row>
    <row r="7" spans="2:23" s="41" customFormat="1" ht="124.5" customHeight="1">
      <c r="B7" s="280"/>
      <c r="C7" s="273"/>
      <c r="D7" s="273"/>
      <c r="E7" s="273"/>
      <c r="F7" s="273"/>
      <c r="G7" s="287"/>
      <c r="H7" s="287"/>
      <c r="I7" s="285"/>
      <c r="J7" s="285"/>
      <c r="K7" s="72" t="s">
        <v>165</v>
      </c>
      <c r="L7" s="72" t="s">
        <v>166</v>
      </c>
      <c r="M7" s="79">
        <v>42917</v>
      </c>
      <c r="N7" s="79">
        <v>43100</v>
      </c>
      <c r="O7" s="298"/>
      <c r="P7" s="287"/>
      <c r="Q7" s="287"/>
      <c r="R7" s="301"/>
      <c r="S7" s="98" t="s">
        <v>646</v>
      </c>
      <c r="T7" s="98" t="s">
        <v>766</v>
      </c>
      <c r="U7" s="99" t="s">
        <v>645</v>
      </c>
      <c r="V7" s="154"/>
      <c r="W7" s="43"/>
    </row>
    <row r="8" spans="2:23" s="41" customFormat="1" ht="105">
      <c r="B8" s="280"/>
      <c r="C8" s="273" t="s">
        <v>216</v>
      </c>
      <c r="D8" s="273" t="s">
        <v>167</v>
      </c>
      <c r="E8" s="273" t="s">
        <v>168</v>
      </c>
      <c r="F8" s="273" t="s">
        <v>169</v>
      </c>
      <c r="G8" s="285">
        <v>0.25</v>
      </c>
      <c r="H8" s="285">
        <v>0.5</v>
      </c>
      <c r="I8" s="285">
        <v>0.75</v>
      </c>
      <c r="J8" s="285">
        <v>1</v>
      </c>
      <c r="K8" s="72" t="s">
        <v>698</v>
      </c>
      <c r="L8" s="72" t="s">
        <v>170</v>
      </c>
      <c r="M8" s="288">
        <v>42736</v>
      </c>
      <c r="N8" s="288">
        <v>43100</v>
      </c>
      <c r="O8" s="298">
        <v>0.05</v>
      </c>
      <c r="P8" s="285"/>
      <c r="Q8" s="285"/>
      <c r="R8" s="299">
        <v>1</v>
      </c>
      <c r="S8" s="98" t="s">
        <v>647</v>
      </c>
      <c r="T8" s="98" t="s">
        <v>648</v>
      </c>
      <c r="U8" s="99" t="s">
        <v>645</v>
      </c>
      <c r="V8" s="154"/>
      <c r="W8" s="43"/>
    </row>
    <row r="9" spans="2:23" s="41" customFormat="1" ht="105">
      <c r="B9" s="280"/>
      <c r="C9" s="273"/>
      <c r="D9" s="273"/>
      <c r="E9" s="273"/>
      <c r="F9" s="273"/>
      <c r="G9" s="285"/>
      <c r="H9" s="285"/>
      <c r="I9" s="285"/>
      <c r="J9" s="285"/>
      <c r="K9" s="72" t="s">
        <v>116</v>
      </c>
      <c r="L9" s="72" t="s">
        <v>117</v>
      </c>
      <c r="M9" s="288"/>
      <c r="N9" s="288"/>
      <c r="O9" s="298"/>
      <c r="P9" s="285"/>
      <c r="Q9" s="285"/>
      <c r="R9" s="300"/>
      <c r="S9" s="98" t="s">
        <v>647</v>
      </c>
      <c r="T9" s="98" t="s">
        <v>648</v>
      </c>
      <c r="U9" s="99" t="s">
        <v>645</v>
      </c>
      <c r="V9" s="154"/>
      <c r="W9" s="43"/>
    </row>
    <row r="10" spans="2:23" s="41" customFormat="1" ht="57" customHeight="1">
      <c r="B10" s="280"/>
      <c r="C10" s="273"/>
      <c r="D10" s="273"/>
      <c r="E10" s="273"/>
      <c r="F10" s="273"/>
      <c r="G10" s="285"/>
      <c r="H10" s="285"/>
      <c r="I10" s="285"/>
      <c r="J10" s="285"/>
      <c r="K10" s="72" t="s">
        <v>115</v>
      </c>
      <c r="L10" s="72" t="s">
        <v>118</v>
      </c>
      <c r="M10" s="288"/>
      <c r="N10" s="288"/>
      <c r="O10" s="298"/>
      <c r="P10" s="285"/>
      <c r="Q10" s="285"/>
      <c r="R10" s="301"/>
      <c r="S10" s="98" t="s">
        <v>649</v>
      </c>
      <c r="T10" s="98" t="s">
        <v>648</v>
      </c>
      <c r="U10" s="99" t="s">
        <v>645</v>
      </c>
      <c r="V10" s="154"/>
      <c r="W10" s="43"/>
    </row>
    <row r="11" spans="2:23" s="41" customFormat="1" ht="45">
      <c r="B11" s="280"/>
      <c r="C11" s="273" t="s">
        <v>216</v>
      </c>
      <c r="D11" s="273" t="s">
        <v>39</v>
      </c>
      <c r="E11" s="273" t="s">
        <v>84</v>
      </c>
      <c r="F11" s="273" t="s">
        <v>85</v>
      </c>
      <c r="G11" s="285">
        <v>0.8</v>
      </c>
      <c r="H11" s="285">
        <v>0.9</v>
      </c>
      <c r="I11" s="285">
        <v>0.95</v>
      </c>
      <c r="J11" s="285">
        <v>1</v>
      </c>
      <c r="K11" s="93" t="s">
        <v>699</v>
      </c>
      <c r="L11" s="273" t="s">
        <v>40</v>
      </c>
      <c r="M11" s="288">
        <v>42736</v>
      </c>
      <c r="N11" s="288">
        <v>43100</v>
      </c>
      <c r="O11" s="298">
        <v>0.25</v>
      </c>
      <c r="P11" s="285"/>
      <c r="Q11" s="285"/>
      <c r="R11" s="289">
        <v>1</v>
      </c>
      <c r="S11" s="289"/>
      <c r="T11" s="98" t="s">
        <v>650</v>
      </c>
      <c r="U11" s="98" t="s">
        <v>651</v>
      </c>
      <c r="V11" s="99" t="s">
        <v>652</v>
      </c>
      <c r="W11" s="43"/>
    </row>
    <row r="12" spans="2:23" s="41" customFormat="1" ht="30">
      <c r="B12" s="280"/>
      <c r="C12" s="273"/>
      <c r="D12" s="273"/>
      <c r="E12" s="273"/>
      <c r="F12" s="273"/>
      <c r="G12" s="285"/>
      <c r="H12" s="285"/>
      <c r="I12" s="285"/>
      <c r="J12" s="285"/>
      <c r="K12" s="93" t="s">
        <v>119</v>
      </c>
      <c r="L12" s="273"/>
      <c r="M12" s="288"/>
      <c r="N12" s="288"/>
      <c r="O12" s="298"/>
      <c r="P12" s="285"/>
      <c r="Q12" s="285"/>
      <c r="R12" s="291"/>
      <c r="S12" s="291"/>
      <c r="T12" s="98" t="s">
        <v>650</v>
      </c>
      <c r="U12" s="98" t="s">
        <v>651</v>
      </c>
      <c r="V12" s="99" t="s">
        <v>652</v>
      </c>
      <c r="W12" s="43"/>
    </row>
    <row r="13" spans="2:23" s="41" customFormat="1" ht="123" customHeight="1">
      <c r="B13" s="280"/>
      <c r="C13" s="76" t="s">
        <v>259</v>
      </c>
      <c r="D13" s="275" t="s">
        <v>111</v>
      </c>
      <c r="E13" s="273" t="s">
        <v>86</v>
      </c>
      <c r="F13" s="286" t="s">
        <v>52</v>
      </c>
      <c r="G13" s="285">
        <v>0.9</v>
      </c>
      <c r="H13" s="285">
        <v>0.9</v>
      </c>
      <c r="I13" s="77">
        <v>0.95</v>
      </c>
      <c r="J13" s="77">
        <v>1</v>
      </c>
      <c r="K13" s="46" t="s">
        <v>42</v>
      </c>
      <c r="L13" s="275" t="s">
        <v>16</v>
      </c>
      <c r="M13" s="288">
        <v>42736</v>
      </c>
      <c r="N13" s="288">
        <v>43100</v>
      </c>
      <c r="O13" s="298">
        <v>0.05</v>
      </c>
      <c r="P13" s="285"/>
      <c r="Q13" s="285"/>
      <c r="R13" s="77">
        <v>1</v>
      </c>
      <c r="S13" s="93" t="s">
        <v>487</v>
      </c>
      <c r="T13" s="93" t="s">
        <v>487</v>
      </c>
      <c r="U13" s="93" t="s">
        <v>488</v>
      </c>
      <c r="V13" s="75" t="s">
        <v>489</v>
      </c>
      <c r="W13" s="43"/>
    </row>
    <row r="14" spans="2:23" s="41" customFormat="1" ht="60">
      <c r="B14" s="280"/>
      <c r="C14" s="76" t="s">
        <v>260</v>
      </c>
      <c r="D14" s="275"/>
      <c r="E14" s="273"/>
      <c r="F14" s="286"/>
      <c r="G14" s="285"/>
      <c r="H14" s="285"/>
      <c r="I14" s="77">
        <v>0.95</v>
      </c>
      <c r="J14" s="77">
        <v>1</v>
      </c>
      <c r="K14" s="47" t="s">
        <v>41</v>
      </c>
      <c r="L14" s="275"/>
      <c r="M14" s="288"/>
      <c r="N14" s="288"/>
      <c r="O14" s="298"/>
      <c r="P14" s="285"/>
      <c r="Q14" s="285"/>
      <c r="R14" s="77">
        <v>1</v>
      </c>
      <c r="S14" s="77"/>
      <c r="T14" s="93" t="s">
        <v>436</v>
      </c>
      <c r="U14" s="43" t="s">
        <v>437</v>
      </c>
      <c r="V14" s="43" t="s">
        <v>438</v>
      </c>
      <c r="W14" s="43" t="s">
        <v>439</v>
      </c>
    </row>
    <row r="15" spans="2:23" s="41" customFormat="1" ht="195">
      <c r="B15" s="280"/>
      <c r="C15" s="76" t="s">
        <v>232</v>
      </c>
      <c r="D15" s="275"/>
      <c r="E15" s="273"/>
      <c r="F15" s="286"/>
      <c r="G15" s="285"/>
      <c r="H15" s="285"/>
      <c r="I15" s="77">
        <v>0.95</v>
      </c>
      <c r="J15" s="77">
        <v>1</v>
      </c>
      <c r="K15" s="47" t="s">
        <v>114</v>
      </c>
      <c r="L15" s="275"/>
      <c r="M15" s="288"/>
      <c r="N15" s="288"/>
      <c r="O15" s="298"/>
      <c r="P15" s="285"/>
      <c r="Q15" s="285"/>
      <c r="R15" s="77">
        <v>1</v>
      </c>
      <c r="S15" s="77"/>
      <c r="T15" s="93" t="s">
        <v>594</v>
      </c>
      <c r="U15" s="93" t="s">
        <v>595</v>
      </c>
      <c r="V15" s="93" t="s">
        <v>596</v>
      </c>
      <c r="W15" s="43"/>
    </row>
    <row r="16" spans="2:23" s="41" customFormat="1" ht="60">
      <c r="B16" s="280"/>
      <c r="C16" s="275" t="s">
        <v>259</v>
      </c>
      <c r="D16" s="275" t="s">
        <v>171</v>
      </c>
      <c r="E16" s="273" t="s">
        <v>172</v>
      </c>
      <c r="F16" s="286" t="s">
        <v>161</v>
      </c>
      <c r="G16" s="285">
        <v>0</v>
      </c>
      <c r="H16" s="285">
        <v>0.4</v>
      </c>
      <c r="I16" s="285">
        <v>0.75</v>
      </c>
      <c r="J16" s="285">
        <v>1</v>
      </c>
      <c r="K16" s="47" t="s">
        <v>173</v>
      </c>
      <c r="L16" s="275" t="s">
        <v>174</v>
      </c>
      <c r="M16" s="288">
        <v>42736</v>
      </c>
      <c r="N16" s="288">
        <v>43100</v>
      </c>
      <c r="O16" s="298">
        <v>0.1</v>
      </c>
      <c r="P16" s="285"/>
      <c r="Q16" s="285"/>
      <c r="R16" s="285">
        <v>1</v>
      </c>
      <c r="S16" s="285"/>
      <c r="T16" s="306" t="s">
        <v>490</v>
      </c>
      <c r="U16" s="306" t="s">
        <v>491</v>
      </c>
      <c r="V16" s="223" t="s">
        <v>492</v>
      </c>
      <c r="W16" s="43"/>
    </row>
    <row r="17" spans="2:23" s="41" customFormat="1">
      <c r="B17" s="280"/>
      <c r="C17" s="275"/>
      <c r="D17" s="275"/>
      <c r="E17" s="273"/>
      <c r="F17" s="286"/>
      <c r="G17" s="285"/>
      <c r="H17" s="285"/>
      <c r="I17" s="285"/>
      <c r="J17" s="285"/>
      <c r="K17" s="47" t="s">
        <v>175</v>
      </c>
      <c r="L17" s="275"/>
      <c r="M17" s="288"/>
      <c r="N17" s="288"/>
      <c r="O17" s="298"/>
      <c r="P17" s="285"/>
      <c r="Q17" s="285"/>
      <c r="R17" s="285"/>
      <c r="S17" s="285"/>
      <c r="T17" s="306" t="s">
        <v>490</v>
      </c>
      <c r="U17" s="306" t="s">
        <v>491</v>
      </c>
      <c r="V17" s="223" t="s">
        <v>492</v>
      </c>
      <c r="W17" s="43"/>
    </row>
    <row r="18" spans="2:23" s="41" customFormat="1" ht="30">
      <c r="B18" s="280"/>
      <c r="C18" s="275"/>
      <c r="D18" s="275"/>
      <c r="E18" s="273"/>
      <c r="F18" s="286"/>
      <c r="G18" s="285"/>
      <c r="H18" s="285"/>
      <c r="I18" s="285"/>
      <c r="J18" s="285"/>
      <c r="K18" s="47" t="s">
        <v>176</v>
      </c>
      <c r="L18" s="275"/>
      <c r="M18" s="288"/>
      <c r="N18" s="288"/>
      <c r="O18" s="298"/>
      <c r="P18" s="285"/>
      <c r="Q18" s="285"/>
      <c r="R18" s="285"/>
      <c r="S18" s="285"/>
      <c r="T18" s="306" t="s">
        <v>490</v>
      </c>
      <c r="U18" s="306" t="s">
        <v>491</v>
      </c>
      <c r="V18" s="223" t="s">
        <v>492</v>
      </c>
      <c r="W18" s="43"/>
    </row>
    <row r="19" spans="2:23" s="41" customFormat="1" ht="105">
      <c r="B19" s="280"/>
      <c r="C19" s="76" t="s">
        <v>216</v>
      </c>
      <c r="D19" s="76" t="s">
        <v>177</v>
      </c>
      <c r="E19" s="72" t="s">
        <v>178</v>
      </c>
      <c r="F19" s="78" t="s">
        <v>113</v>
      </c>
      <c r="G19" s="77">
        <v>0.05</v>
      </c>
      <c r="H19" s="77">
        <v>0.5</v>
      </c>
      <c r="I19" s="77">
        <v>0.5</v>
      </c>
      <c r="J19" s="77">
        <v>1</v>
      </c>
      <c r="K19" s="47" t="s">
        <v>46</v>
      </c>
      <c r="L19" s="76" t="s">
        <v>179</v>
      </c>
      <c r="M19" s="79">
        <v>42917</v>
      </c>
      <c r="N19" s="79">
        <v>43100</v>
      </c>
      <c r="O19" s="80">
        <v>0.1</v>
      </c>
      <c r="P19" s="77"/>
      <c r="Q19" s="77"/>
      <c r="R19" s="77">
        <v>1</v>
      </c>
      <c r="S19" s="77"/>
      <c r="T19" s="98" t="s">
        <v>653</v>
      </c>
      <c r="U19" s="100" t="s">
        <v>654</v>
      </c>
      <c r="V19" s="101" t="s">
        <v>655</v>
      </c>
      <c r="W19" s="93"/>
    </row>
    <row r="20" spans="2:23" s="41" customFormat="1" ht="240">
      <c r="B20" s="280"/>
      <c r="C20" s="76" t="s">
        <v>232</v>
      </c>
      <c r="D20" s="76" t="s">
        <v>44</v>
      </c>
      <c r="E20" s="72" t="s">
        <v>82</v>
      </c>
      <c r="F20" s="78" t="s">
        <v>51</v>
      </c>
      <c r="G20" s="77">
        <v>0.05</v>
      </c>
      <c r="H20" s="77">
        <v>0.4</v>
      </c>
      <c r="I20" s="77">
        <v>1</v>
      </c>
      <c r="J20" s="77">
        <v>1</v>
      </c>
      <c r="K20" s="47" t="s">
        <v>45</v>
      </c>
      <c r="L20" s="76" t="s">
        <v>82</v>
      </c>
      <c r="M20" s="79">
        <v>42736</v>
      </c>
      <c r="N20" s="79">
        <v>43008</v>
      </c>
      <c r="O20" s="80">
        <v>0.05</v>
      </c>
      <c r="P20" s="77"/>
      <c r="Q20" s="77"/>
      <c r="R20" s="77">
        <v>1</v>
      </c>
      <c r="S20" s="77"/>
      <c r="T20" s="155" t="s">
        <v>700</v>
      </c>
      <c r="U20" s="155" t="s">
        <v>597</v>
      </c>
      <c r="V20" s="155" t="s">
        <v>598</v>
      </c>
      <c r="W20" s="155" t="s">
        <v>701</v>
      </c>
    </row>
    <row r="21" spans="2:23" s="41" customFormat="1" ht="45">
      <c r="B21" s="280"/>
      <c r="C21" s="273" t="s">
        <v>216</v>
      </c>
      <c r="D21" s="273" t="s">
        <v>112</v>
      </c>
      <c r="E21" s="273" t="s">
        <v>13</v>
      </c>
      <c r="F21" s="273" t="s">
        <v>53</v>
      </c>
      <c r="G21" s="285">
        <v>0.25</v>
      </c>
      <c r="H21" s="285">
        <v>0.5</v>
      </c>
      <c r="I21" s="285">
        <v>0.75</v>
      </c>
      <c r="J21" s="285">
        <v>1</v>
      </c>
      <c r="K21" s="72" t="s">
        <v>180</v>
      </c>
      <c r="L21" s="273" t="s">
        <v>702</v>
      </c>
      <c r="M21" s="288">
        <v>42736</v>
      </c>
      <c r="N21" s="288">
        <v>43100</v>
      </c>
      <c r="O21" s="298">
        <v>7.4999999999999997E-2</v>
      </c>
      <c r="P21" s="285"/>
      <c r="Q21" s="285"/>
      <c r="R21" s="285">
        <v>1</v>
      </c>
      <c r="S21" s="285"/>
      <c r="T21" s="311" t="s">
        <v>659</v>
      </c>
      <c r="U21" s="307" t="s">
        <v>660</v>
      </c>
      <c r="V21" s="310" t="s">
        <v>645</v>
      </c>
      <c r="W21" s="43"/>
    </row>
    <row r="22" spans="2:23" s="41" customFormat="1" ht="45">
      <c r="B22" s="280"/>
      <c r="C22" s="273"/>
      <c r="D22" s="273"/>
      <c r="E22" s="273"/>
      <c r="F22" s="273"/>
      <c r="G22" s="285"/>
      <c r="H22" s="285"/>
      <c r="I22" s="285"/>
      <c r="J22" s="285"/>
      <c r="K22" s="72" t="s">
        <v>120</v>
      </c>
      <c r="L22" s="273"/>
      <c r="M22" s="288"/>
      <c r="N22" s="288"/>
      <c r="O22" s="298"/>
      <c r="P22" s="285"/>
      <c r="Q22" s="285"/>
      <c r="R22" s="285"/>
      <c r="S22" s="285"/>
      <c r="T22" s="308"/>
      <c r="U22" s="308"/>
      <c r="V22" s="308"/>
      <c r="W22" s="43"/>
    </row>
    <row r="23" spans="2:23" s="41" customFormat="1" ht="30">
      <c r="B23" s="280"/>
      <c r="C23" s="273"/>
      <c r="D23" s="273"/>
      <c r="E23" s="273"/>
      <c r="F23" s="273"/>
      <c r="G23" s="285"/>
      <c r="H23" s="285"/>
      <c r="I23" s="285"/>
      <c r="J23" s="285"/>
      <c r="K23" s="72" t="s">
        <v>43</v>
      </c>
      <c r="L23" s="273"/>
      <c r="M23" s="288"/>
      <c r="N23" s="288"/>
      <c r="O23" s="298"/>
      <c r="P23" s="285"/>
      <c r="Q23" s="285"/>
      <c r="R23" s="285"/>
      <c r="S23" s="285"/>
      <c r="T23" s="308"/>
      <c r="U23" s="308"/>
      <c r="V23" s="308"/>
      <c r="W23" s="43"/>
    </row>
    <row r="24" spans="2:23" s="41" customFormat="1" ht="30">
      <c r="B24" s="280"/>
      <c r="C24" s="273"/>
      <c r="D24" s="273"/>
      <c r="E24" s="273"/>
      <c r="F24" s="273"/>
      <c r="G24" s="285"/>
      <c r="H24" s="285"/>
      <c r="I24" s="285"/>
      <c r="J24" s="285"/>
      <c r="K24" s="72" t="s">
        <v>121</v>
      </c>
      <c r="L24" s="273"/>
      <c r="M24" s="288"/>
      <c r="N24" s="288" t="s">
        <v>15</v>
      </c>
      <c r="O24" s="298"/>
      <c r="P24" s="285"/>
      <c r="Q24" s="285"/>
      <c r="R24" s="285"/>
      <c r="S24" s="285"/>
      <c r="T24" s="309"/>
      <c r="U24" s="309"/>
      <c r="V24" s="309"/>
      <c r="W24" s="43"/>
    </row>
    <row r="25" spans="2:23" s="41" customFormat="1" ht="45">
      <c r="B25" s="280"/>
      <c r="C25" s="239" t="s">
        <v>216</v>
      </c>
      <c r="D25" s="273" t="s">
        <v>703</v>
      </c>
      <c r="E25" s="273" t="s">
        <v>181</v>
      </c>
      <c r="F25" s="273" t="s">
        <v>53</v>
      </c>
      <c r="G25" s="285"/>
      <c r="H25" s="285"/>
      <c r="I25" s="285">
        <v>0.5</v>
      </c>
      <c r="J25" s="285">
        <v>1</v>
      </c>
      <c r="K25" s="72" t="s">
        <v>182</v>
      </c>
      <c r="L25" s="273" t="s">
        <v>183</v>
      </c>
      <c r="M25" s="288">
        <v>42736</v>
      </c>
      <c r="N25" s="288">
        <v>43100</v>
      </c>
      <c r="O25" s="298">
        <v>7.4999999999999997E-2</v>
      </c>
      <c r="P25" s="285"/>
      <c r="Q25" s="285"/>
      <c r="R25" s="285">
        <v>1</v>
      </c>
      <c r="S25" s="285"/>
      <c r="T25" s="98" t="s">
        <v>656</v>
      </c>
      <c r="U25" s="98"/>
      <c r="V25" s="315" t="s">
        <v>661</v>
      </c>
      <c r="W25" s="43"/>
    </row>
    <row r="26" spans="2:23" s="41" customFormat="1" ht="30">
      <c r="B26" s="280"/>
      <c r="C26" s="239"/>
      <c r="D26" s="273"/>
      <c r="E26" s="273"/>
      <c r="F26" s="273"/>
      <c r="G26" s="285"/>
      <c r="H26" s="285"/>
      <c r="I26" s="285"/>
      <c r="J26" s="285"/>
      <c r="K26" s="72" t="s">
        <v>184</v>
      </c>
      <c r="L26" s="273"/>
      <c r="M26" s="288"/>
      <c r="N26" s="288"/>
      <c r="O26" s="298"/>
      <c r="P26" s="285"/>
      <c r="Q26" s="285"/>
      <c r="R26" s="285"/>
      <c r="S26" s="285"/>
      <c r="T26" s="98" t="s">
        <v>656</v>
      </c>
      <c r="U26" s="98" t="s">
        <v>662</v>
      </c>
      <c r="V26" s="316"/>
      <c r="W26" s="43"/>
    </row>
    <row r="27" spans="2:23" s="41" customFormat="1" ht="30">
      <c r="B27" s="280"/>
      <c r="C27" s="239"/>
      <c r="D27" s="273"/>
      <c r="E27" s="273"/>
      <c r="F27" s="273"/>
      <c r="G27" s="285"/>
      <c r="H27" s="285"/>
      <c r="I27" s="285"/>
      <c r="J27" s="285"/>
      <c r="K27" s="72" t="s">
        <v>185</v>
      </c>
      <c r="L27" s="273"/>
      <c r="M27" s="288"/>
      <c r="N27" s="288"/>
      <c r="O27" s="298"/>
      <c r="P27" s="285"/>
      <c r="Q27" s="285"/>
      <c r="R27" s="285"/>
      <c r="S27" s="285"/>
      <c r="T27" s="98" t="s">
        <v>657</v>
      </c>
      <c r="U27" s="98" t="s">
        <v>662</v>
      </c>
      <c r="V27" s="316"/>
      <c r="W27" s="43"/>
    </row>
    <row r="28" spans="2:23" s="41" customFormat="1" ht="30">
      <c r="B28" s="280"/>
      <c r="C28" s="239"/>
      <c r="D28" s="273"/>
      <c r="E28" s="273"/>
      <c r="F28" s="273"/>
      <c r="G28" s="285"/>
      <c r="H28" s="285"/>
      <c r="I28" s="285"/>
      <c r="J28" s="285"/>
      <c r="K28" s="72" t="s">
        <v>186</v>
      </c>
      <c r="L28" s="273"/>
      <c r="M28" s="288"/>
      <c r="N28" s="288"/>
      <c r="O28" s="298"/>
      <c r="P28" s="285"/>
      <c r="Q28" s="285"/>
      <c r="R28" s="285"/>
      <c r="S28" s="285"/>
      <c r="T28" s="307" t="s">
        <v>658</v>
      </c>
      <c r="U28" s="307"/>
      <c r="V28" s="316"/>
      <c r="W28" s="43"/>
    </row>
    <row r="29" spans="2:23" s="41" customFormat="1" ht="30">
      <c r="B29" s="280"/>
      <c r="C29" s="239"/>
      <c r="D29" s="273"/>
      <c r="E29" s="273"/>
      <c r="F29" s="273"/>
      <c r="G29" s="285"/>
      <c r="H29" s="285"/>
      <c r="I29" s="285"/>
      <c r="J29" s="285"/>
      <c r="K29" s="72" t="s">
        <v>187</v>
      </c>
      <c r="L29" s="273"/>
      <c r="M29" s="288"/>
      <c r="N29" s="288"/>
      <c r="O29" s="298"/>
      <c r="P29" s="285"/>
      <c r="Q29" s="285"/>
      <c r="R29" s="285"/>
      <c r="S29" s="285"/>
      <c r="T29" s="309"/>
      <c r="U29" s="309"/>
      <c r="V29" s="317"/>
      <c r="W29" s="43"/>
    </row>
    <row r="30" spans="2:23" s="41" customFormat="1" ht="390">
      <c r="B30" s="280"/>
      <c r="C30" s="276" t="s">
        <v>232</v>
      </c>
      <c r="D30" s="276" t="s">
        <v>188</v>
      </c>
      <c r="E30" s="289" t="s">
        <v>189</v>
      </c>
      <c r="F30" s="289" t="s">
        <v>53</v>
      </c>
      <c r="G30" s="285">
        <v>0.25</v>
      </c>
      <c r="H30" s="285">
        <v>0.5</v>
      </c>
      <c r="I30" s="289">
        <v>0.5</v>
      </c>
      <c r="J30" s="289">
        <v>1</v>
      </c>
      <c r="K30" s="76" t="s">
        <v>190</v>
      </c>
      <c r="L30" s="292" t="s">
        <v>191</v>
      </c>
      <c r="M30" s="295">
        <v>42917</v>
      </c>
      <c r="N30" s="295">
        <v>43100</v>
      </c>
      <c r="O30" s="298">
        <v>0.15</v>
      </c>
      <c r="P30" s="285"/>
      <c r="Q30" s="285"/>
      <c r="R30" s="299">
        <v>1</v>
      </c>
      <c r="S30" s="289"/>
      <c r="T30" s="138" t="s">
        <v>599</v>
      </c>
      <c r="U30" s="138" t="s">
        <v>704</v>
      </c>
      <c r="V30" s="138" t="s">
        <v>600</v>
      </c>
      <c r="W30" s="43"/>
    </row>
    <row r="31" spans="2:23" s="41" customFormat="1" ht="45">
      <c r="B31" s="280"/>
      <c r="C31" s="277"/>
      <c r="D31" s="277"/>
      <c r="E31" s="290"/>
      <c r="F31" s="290"/>
      <c r="G31" s="285"/>
      <c r="H31" s="285"/>
      <c r="I31" s="290"/>
      <c r="J31" s="290"/>
      <c r="K31" s="76" t="s">
        <v>192</v>
      </c>
      <c r="L31" s="293"/>
      <c r="M31" s="296"/>
      <c r="N31" s="296"/>
      <c r="O31" s="298"/>
      <c r="P31" s="285"/>
      <c r="Q31" s="285"/>
      <c r="R31" s="300"/>
      <c r="S31" s="290"/>
      <c r="T31" s="138" t="s">
        <v>601</v>
      </c>
      <c r="U31" s="138" t="s">
        <v>602</v>
      </c>
      <c r="V31" s="138" t="s">
        <v>603</v>
      </c>
      <c r="W31" s="43"/>
    </row>
    <row r="32" spans="2:23" s="41" customFormat="1" ht="409.5">
      <c r="B32" s="280"/>
      <c r="C32" s="277"/>
      <c r="D32" s="277"/>
      <c r="E32" s="290"/>
      <c r="F32" s="290"/>
      <c r="G32" s="285"/>
      <c r="H32" s="285"/>
      <c r="I32" s="290"/>
      <c r="J32" s="290"/>
      <c r="K32" s="76" t="s">
        <v>193</v>
      </c>
      <c r="L32" s="293"/>
      <c r="M32" s="296"/>
      <c r="N32" s="296"/>
      <c r="O32" s="298"/>
      <c r="P32" s="285"/>
      <c r="Q32" s="285"/>
      <c r="R32" s="300"/>
      <c r="S32" s="290"/>
      <c r="T32" s="138" t="s">
        <v>604</v>
      </c>
      <c r="U32" s="138" t="s">
        <v>605</v>
      </c>
      <c r="V32" s="138" t="s">
        <v>606</v>
      </c>
      <c r="W32" s="43"/>
    </row>
    <row r="33" spans="2:23" s="41" customFormat="1" ht="255">
      <c r="B33" s="280"/>
      <c r="C33" s="277"/>
      <c r="D33" s="277"/>
      <c r="E33" s="290"/>
      <c r="F33" s="290"/>
      <c r="G33" s="285"/>
      <c r="H33" s="285"/>
      <c r="I33" s="290"/>
      <c r="J33" s="290"/>
      <c r="K33" s="81" t="s">
        <v>705</v>
      </c>
      <c r="L33" s="293"/>
      <c r="M33" s="296"/>
      <c r="N33" s="296"/>
      <c r="O33" s="298"/>
      <c r="P33" s="285"/>
      <c r="Q33" s="285"/>
      <c r="R33" s="300"/>
      <c r="S33" s="290"/>
      <c r="T33" s="155" t="s">
        <v>607</v>
      </c>
      <c r="U33" s="138" t="s">
        <v>608</v>
      </c>
      <c r="V33" s="138" t="s">
        <v>609</v>
      </c>
      <c r="W33" s="43"/>
    </row>
    <row r="34" spans="2:23" s="41" customFormat="1" ht="150">
      <c r="B34" s="281"/>
      <c r="C34" s="278"/>
      <c r="D34" s="278"/>
      <c r="E34" s="291"/>
      <c r="F34" s="291"/>
      <c r="G34" s="77"/>
      <c r="H34" s="77"/>
      <c r="I34" s="291"/>
      <c r="J34" s="291"/>
      <c r="K34" s="82"/>
      <c r="L34" s="294"/>
      <c r="M34" s="297"/>
      <c r="N34" s="297"/>
      <c r="O34" s="80"/>
      <c r="P34" s="77"/>
      <c r="Q34" s="77"/>
      <c r="R34" s="301"/>
      <c r="S34" s="291"/>
      <c r="T34" s="138" t="s">
        <v>610</v>
      </c>
      <c r="U34" s="138" t="s">
        <v>611</v>
      </c>
      <c r="V34" s="138" t="s">
        <v>612</v>
      </c>
      <c r="W34" s="43"/>
    </row>
    <row r="35" spans="2:23" s="44" customFormat="1" ht="105">
      <c r="B35" s="270" t="s">
        <v>309</v>
      </c>
      <c r="C35" s="274" t="s">
        <v>232</v>
      </c>
      <c r="D35" s="220" t="s">
        <v>261</v>
      </c>
      <c r="E35" s="75" t="s">
        <v>373</v>
      </c>
      <c r="F35" s="74" t="s">
        <v>375</v>
      </c>
      <c r="G35" s="74"/>
      <c r="H35" s="74"/>
      <c r="I35" s="302">
        <v>0.25</v>
      </c>
      <c r="J35" s="302">
        <v>0.25</v>
      </c>
      <c r="K35" s="75" t="s">
        <v>373</v>
      </c>
      <c r="L35" s="75" t="s">
        <v>428</v>
      </c>
      <c r="M35" s="305">
        <v>42917</v>
      </c>
      <c r="N35" s="305">
        <v>43100</v>
      </c>
      <c r="O35" s="74"/>
      <c r="P35" s="74"/>
      <c r="Q35" s="74"/>
      <c r="R35" s="312">
        <v>1</v>
      </c>
      <c r="S35" s="302"/>
      <c r="T35" s="155" t="s">
        <v>613</v>
      </c>
      <c r="U35" s="155" t="s">
        <v>614</v>
      </c>
      <c r="V35" s="223"/>
      <c r="W35" s="74"/>
    </row>
    <row r="36" spans="2:23" s="44" customFormat="1" ht="225">
      <c r="B36" s="270"/>
      <c r="C36" s="274"/>
      <c r="D36" s="220"/>
      <c r="E36" s="223" t="s">
        <v>374</v>
      </c>
      <c r="F36" s="223" t="s">
        <v>374</v>
      </c>
      <c r="G36" s="74"/>
      <c r="H36" s="74"/>
      <c r="I36" s="303"/>
      <c r="J36" s="303"/>
      <c r="K36" s="71" t="s">
        <v>379</v>
      </c>
      <c r="L36" s="75" t="s">
        <v>262</v>
      </c>
      <c r="M36" s="303"/>
      <c r="N36" s="303"/>
      <c r="O36" s="74"/>
      <c r="P36" s="74"/>
      <c r="Q36" s="74"/>
      <c r="R36" s="313"/>
      <c r="S36" s="303"/>
      <c r="T36" s="155" t="s">
        <v>615</v>
      </c>
      <c r="U36" s="155" t="s">
        <v>616</v>
      </c>
      <c r="V36" s="224"/>
      <c r="W36" s="74"/>
    </row>
    <row r="37" spans="2:23" s="44" customFormat="1" ht="135">
      <c r="B37" s="270"/>
      <c r="C37" s="274"/>
      <c r="D37" s="220"/>
      <c r="E37" s="225"/>
      <c r="F37" s="225"/>
      <c r="G37" s="74"/>
      <c r="H37" s="74"/>
      <c r="I37" s="303"/>
      <c r="J37" s="303"/>
      <c r="K37" s="71" t="s">
        <v>380</v>
      </c>
      <c r="L37" s="75" t="s">
        <v>263</v>
      </c>
      <c r="M37" s="303"/>
      <c r="N37" s="303"/>
      <c r="O37" s="74"/>
      <c r="P37" s="74"/>
      <c r="Q37" s="74"/>
      <c r="R37" s="313"/>
      <c r="S37" s="303"/>
      <c r="T37" s="155" t="s">
        <v>617</v>
      </c>
      <c r="U37" s="155" t="s">
        <v>616</v>
      </c>
      <c r="V37" s="75"/>
      <c r="W37" s="74"/>
    </row>
    <row r="38" spans="2:23" s="44" customFormat="1" ht="180">
      <c r="B38" s="270"/>
      <c r="C38" s="274"/>
      <c r="D38" s="220"/>
      <c r="E38" s="225"/>
      <c r="F38" s="225"/>
      <c r="G38" s="74"/>
      <c r="H38" s="74"/>
      <c r="I38" s="303"/>
      <c r="J38" s="303"/>
      <c r="K38" s="71" t="s">
        <v>381</v>
      </c>
      <c r="L38" s="75" t="s">
        <v>264</v>
      </c>
      <c r="M38" s="303"/>
      <c r="N38" s="303"/>
      <c r="O38" s="74"/>
      <c r="P38" s="74"/>
      <c r="Q38" s="74"/>
      <c r="R38" s="313"/>
      <c r="S38" s="303"/>
      <c r="T38" s="155" t="s">
        <v>618</v>
      </c>
      <c r="U38" s="155" t="s">
        <v>616</v>
      </c>
      <c r="V38" s="75"/>
      <c r="W38" s="74"/>
    </row>
    <row r="39" spans="2:23" s="44" customFormat="1" ht="90">
      <c r="B39" s="270"/>
      <c r="C39" s="274"/>
      <c r="D39" s="220"/>
      <c r="E39" s="225"/>
      <c r="F39" s="225"/>
      <c r="G39" s="74"/>
      <c r="H39" s="74"/>
      <c r="I39" s="303"/>
      <c r="J39" s="303"/>
      <c r="K39" s="71" t="s">
        <v>382</v>
      </c>
      <c r="L39" s="75" t="s">
        <v>265</v>
      </c>
      <c r="M39" s="303"/>
      <c r="N39" s="303"/>
      <c r="O39" s="74"/>
      <c r="P39" s="74"/>
      <c r="Q39" s="74"/>
      <c r="R39" s="313"/>
      <c r="S39" s="303"/>
      <c r="T39" s="155" t="s">
        <v>619</v>
      </c>
      <c r="U39" s="155" t="s">
        <v>616</v>
      </c>
      <c r="V39" s="75"/>
      <c r="W39" s="74"/>
    </row>
    <row r="40" spans="2:23" s="44" customFormat="1" ht="45">
      <c r="B40" s="270"/>
      <c r="C40" s="274"/>
      <c r="D40" s="220"/>
      <c r="E40" s="224"/>
      <c r="F40" s="224"/>
      <c r="G40" s="74"/>
      <c r="H40" s="74"/>
      <c r="I40" s="304"/>
      <c r="J40" s="304"/>
      <c r="K40" s="71" t="s">
        <v>426</v>
      </c>
      <c r="L40" s="75" t="s">
        <v>427</v>
      </c>
      <c r="M40" s="304"/>
      <c r="N40" s="304"/>
      <c r="O40" s="74"/>
      <c r="P40" s="74"/>
      <c r="Q40" s="74"/>
      <c r="R40" s="314"/>
      <c r="S40" s="304"/>
      <c r="T40" s="155" t="s">
        <v>620</v>
      </c>
      <c r="U40" s="155"/>
      <c r="V40" s="75"/>
      <c r="W40" s="74"/>
    </row>
    <row r="41" spans="2:23" s="44" customFormat="1" ht="227.25" customHeight="1">
      <c r="B41" s="271" t="s">
        <v>308</v>
      </c>
      <c r="C41" s="272" t="s">
        <v>220</v>
      </c>
      <c r="D41" s="238" t="s">
        <v>269</v>
      </c>
      <c r="E41" s="71" t="s">
        <v>394</v>
      </c>
      <c r="F41" s="71" t="s">
        <v>273</v>
      </c>
      <c r="G41" s="74"/>
      <c r="H41" s="74"/>
      <c r="I41" s="49">
        <v>0.4</v>
      </c>
      <c r="J41" s="49">
        <v>0.1</v>
      </c>
      <c r="K41" s="75" t="s">
        <v>266</v>
      </c>
      <c r="L41" s="75" t="s">
        <v>396</v>
      </c>
      <c r="M41" s="91">
        <v>42754</v>
      </c>
      <c r="N41" s="50">
        <v>43100</v>
      </c>
      <c r="O41" s="74"/>
      <c r="P41" s="74"/>
      <c r="Q41" s="74"/>
      <c r="R41" s="51">
        <v>1</v>
      </c>
      <c r="S41" s="70"/>
      <c r="T41" s="71" t="s">
        <v>679</v>
      </c>
      <c r="U41" s="74"/>
      <c r="V41" s="74"/>
      <c r="W41" s="74"/>
    </row>
    <row r="42" spans="2:23" s="44" customFormat="1" ht="207.75" customHeight="1">
      <c r="B42" s="271"/>
      <c r="C42" s="272"/>
      <c r="D42" s="238"/>
      <c r="E42" s="71" t="s">
        <v>394</v>
      </c>
      <c r="F42" s="71" t="s">
        <v>274</v>
      </c>
      <c r="G42" s="74"/>
      <c r="H42" s="74"/>
      <c r="I42" s="49">
        <v>0.25</v>
      </c>
      <c r="J42" s="49">
        <v>0.25</v>
      </c>
      <c r="K42" s="75" t="s">
        <v>267</v>
      </c>
      <c r="L42" s="75" t="s">
        <v>397</v>
      </c>
      <c r="M42" s="91">
        <v>42745</v>
      </c>
      <c r="N42" s="50">
        <v>43100</v>
      </c>
      <c r="O42" s="74"/>
      <c r="P42" s="74"/>
      <c r="Q42" s="74"/>
      <c r="R42" s="51">
        <v>1</v>
      </c>
      <c r="S42" s="70"/>
      <c r="T42" s="71" t="s">
        <v>680</v>
      </c>
      <c r="U42" s="74"/>
      <c r="V42" s="74"/>
      <c r="W42" s="74"/>
    </row>
    <row r="43" spans="2:23" s="44" customFormat="1" ht="132.75" customHeight="1">
      <c r="B43" s="271"/>
      <c r="C43" s="272"/>
      <c r="D43" s="238"/>
      <c r="E43" s="71" t="s">
        <v>394</v>
      </c>
      <c r="F43" s="71" t="s">
        <v>274</v>
      </c>
      <c r="G43" s="74"/>
      <c r="H43" s="74"/>
      <c r="I43" s="49">
        <v>0.5</v>
      </c>
      <c r="J43" s="49">
        <v>0.5</v>
      </c>
      <c r="K43" s="75" t="s">
        <v>268</v>
      </c>
      <c r="L43" s="75" t="s">
        <v>375</v>
      </c>
      <c r="M43" s="91">
        <v>43040</v>
      </c>
      <c r="N43" s="50">
        <v>43100</v>
      </c>
      <c r="O43" s="74"/>
      <c r="P43" s="74"/>
      <c r="Q43" s="74"/>
      <c r="R43" s="51">
        <v>1</v>
      </c>
      <c r="S43" s="70"/>
      <c r="T43" s="71" t="s">
        <v>681</v>
      </c>
      <c r="U43" s="74"/>
      <c r="V43" s="74"/>
      <c r="W43" s="74"/>
    </row>
    <row r="44" spans="2:23" s="44" customFormat="1" ht="270">
      <c r="B44" s="271"/>
      <c r="C44" s="274" t="s">
        <v>270</v>
      </c>
      <c r="D44" s="220" t="s">
        <v>782</v>
      </c>
      <c r="E44" s="213" t="s">
        <v>783</v>
      </c>
      <c r="F44" s="75" t="s">
        <v>784</v>
      </c>
      <c r="G44" s="74"/>
      <c r="H44" s="74"/>
      <c r="I44" s="215">
        <v>0.25</v>
      </c>
      <c r="J44" s="215">
        <v>0.25</v>
      </c>
      <c r="K44" s="75" t="s">
        <v>785</v>
      </c>
      <c r="L44" s="223" t="s">
        <v>786</v>
      </c>
      <c r="M44" s="91">
        <v>42770</v>
      </c>
      <c r="N44" s="50">
        <v>43059</v>
      </c>
      <c r="O44" s="74"/>
      <c r="P44" s="74"/>
      <c r="Q44" s="74"/>
      <c r="R44" s="49">
        <v>1</v>
      </c>
      <c r="S44" s="74"/>
      <c r="T44" s="213" t="s">
        <v>432</v>
      </c>
      <c r="U44" s="213" t="s">
        <v>433</v>
      </c>
      <c r="V44" s="213" t="s">
        <v>434</v>
      </c>
      <c r="W44" s="214" t="s">
        <v>787</v>
      </c>
    </row>
    <row r="45" spans="2:23" s="44" customFormat="1" ht="90">
      <c r="B45" s="271"/>
      <c r="C45" s="274"/>
      <c r="D45" s="220"/>
      <c r="E45" s="75" t="s">
        <v>395</v>
      </c>
      <c r="F45" s="75" t="s">
        <v>275</v>
      </c>
      <c r="G45" s="74"/>
      <c r="H45" s="74"/>
      <c r="I45" s="49">
        <v>0.25</v>
      </c>
      <c r="J45" s="49">
        <v>0.25</v>
      </c>
      <c r="K45" s="75" t="s">
        <v>271</v>
      </c>
      <c r="L45" s="224"/>
      <c r="M45" s="91">
        <v>42745</v>
      </c>
      <c r="N45" s="50">
        <v>43100</v>
      </c>
      <c r="O45" s="74"/>
      <c r="P45" s="74"/>
      <c r="Q45" s="74"/>
      <c r="R45" s="49">
        <v>1</v>
      </c>
      <c r="S45" s="74"/>
      <c r="T45" s="75" t="s">
        <v>706</v>
      </c>
      <c r="U45" s="75" t="s">
        <v>707</v>
      </c>
      <c r="V45" s="74" t="s">
        <v>708</v>
      </c>
      <c r="W45" s="74"/>
    </row>
    <row r="46" spans="2:23" s="44" customFormat="1" ht="120">
      <c r="B46" s="69" t="s">
        <v>398</v>
      </c>
      <c r="C46" s="52" t="s">
        <v>259</v>
      </c>
      <c r="D46" s="74">
        <v>4.5</v>
      </c>
      <c r="E46" s="53" t="s">
        <v>341</v>
      </c>
      <c r="F46" s="53" t="s">
        <v>709</v>
      </c>
      <c r="G46" s="74"/>
      <c r="H46" s="74"/>
      <c r="I46" s="49">
        <v>0.75</v>
      </c>
      <c r="J46" s="49">
        <v>1</v>
      </c>
      <c r="K46" s="53" t="s">
        <v>354</v>
      </c>
      <c r="L46" s="53" t="s">
        <v>356</v>
      </c>
      <c r="M46" s="91">
        <v>42745</v>
      </c>
      <c r="N46" s="50">
        <v>43100</v>
      </c>
      <c r="O46" s="84"/>
      <c r="P46" s="74"/>
      <c r="Q46" s="74"/>
      <c r="R46" s="49">
        <v>1</v>
      </c>
      <c r="S46" s="74"/>
      <c r="T46" s="71" t="s">
        <v>493</v>
      </c>
      <c r="U46" s="75" t="s">
        <v>494</v>
      </c>
      <c r="V46" s="75" t="s">
        <v>495</v>
      </c>
      <c r="W46" s="75"/>
    </row>
  </sheetData>
  <mergeCells count="162">
    <mergeCell ref="U21:U24"/>
    <mergeCell ref="V21:V24"/>
    <mergeCell ref="T21:T24"/>
    <mergeCell ref="U28:U29"/>
    <mergeCell ref="R35:R40"/>
    <mergeCell ref="S35:S40"/>
    <mergeCell ref="V35:V36"/>
    <mergeCell ref="V25:V29"/>
    <mergeCell ref="T28:T29"/>
    <mergeCell ref="R30:R34"/>
    <mergeCell ref="S30:S34"/>
    <mergeCell ref="I5:I7"/>
    <mergeCell ref="J5:J7"/>
    <mergeCell ref="D3:D4"/>
    <mergeCell ref="U3:U4"/>
    <mergeCell ref="G8:G10"/>
    <mergeCell ref="J8:J10"/>
    <mergeCell ref="O11:O12"/>
    <mergeCell ref="U16:U18"/>
    <mergeCell ref="V16:V18"/>
    <mergeCell ref="T16:T18"/>
    <mergeCell ref="L3:L4"/>
    <mergeCell ref="M3:N3"/>
    <mergeCell ref="P8:P10"/>
    <mergeCell ref="Q8:Q10"/>
    <mergeCell ref="R8:R10"/>
    <mergeCell ref="P11:P12"/>
    <mergeCell ref="Q11:Q12"/>
    <mergeCell ref="R11:R12"/>
    <mergeCell ref="S11:S12"/>
    <mergeCell ref="F13:F15"/>
    <mergeCell ref="H8:H10"/>
    <mergeCell ref="G16:G18"/>
    <mergeCell ref="O3:O4"/>
    <mergeCell ref="M25:M29"/>
    <mergeCell ref="G30:G33"/>
    <mergeCell ref="L44:L45"/>
    <mergeCell ref="I35:I40"/>
    <mergeCell ref="J35:J40"/>
    <mergeCell ref="M35:M40"/>
    <mergeCell ref="N35:N40"/>
    <mergeCell ref="E36:E40"/>
    <mergeCell ref="F36:F40"/>
    <mergeCell ref="E25:E29"/>
    <mergeCell ref="F25:F29"/>
    <mergeCell ref="G25:G29"/>
    <mergeCell ref="H25:H29"/>
    <mergeCell ref="I25:I29"/>
    <mergeCell ref="J25:J29"/>
    <mergeCell ref="L25:L29"/>
    <mergeCell ref="H30:H33"/>
    <mergeCell ref="M21:M24"/>
    <mergeCell ref="N11:N12"/>
    <mergeCell ref="L13:L15"/>
    <mergeCell ref="M13:M15"/>
    <mergeCell ref="N13:N15"/>
    <mergeCell ref="O13:O15"/>
    <mergeCell ref="S21:S24"/>
    <mergeCell ref="O5:O7"/>
    <mergeCell ref="R5:R7"/>
    <mergeCell ref="R16:R18"/>
    <mergeCell ref="S16:S18"/>
    <mergeCell ref="L16:L18"/>
    <mergeCell ref="M16:M18"/>
    <mergeCell ref="O16:O18"/>
    <mergeCell ref="O8:O10"/>
    <mergeCell ref="M8:M10"/>
    <mergeCell ref="P5:P7"/>
    <mergeCell ref="Q5:Q7"/>
    <mergeCell ref="P16:P18"/>
    <mergeCell ref="Q16:Q18"/>
    <mergeCell ref="N16:N18"/>
    <mergeCell ref="P3:S3"/>
    <mergeCell ref="V3:V4"/>
    <mergeCell ref="K3:K4"/>
    <mergeCell ref="D13:D15"/>
    <mergeCell ref="H13:H15"/>
    <mergeCell ref="I21:I24"/>
    <mergeCell ref="E13:E15"/>
    <mergeCell ref="N25:N29"/>
    <mergeCell ref="O25:O29"/>
    <mergeCell ref="D5:D7"/>
    <mergeCell ref="E5:E7"/>
    <mergeCell ref="F11:F12"/>
    <mergeCell ref="O21:O24"/>
    <mergeCell ref="J21:J24"/>
    <mergeCell ref="E21:E24"/>
    <mergeCell ref="G21:G24"/>
    <mergeCell ref="H21:H24"/>
    <mergeCell ref="I8:I10"/>
    <mergeCell ref="N8:N10"/>
    <mergeCell ref="F21:F24"/>
    <mergeCell ref="J11:J12"/>
    <mergeCell ref="L11:L12"/>
    <mergeCell ref="I11:I12"/>
    <mergeCell ref="L21:L24"/>
    <mergeCell ref="P25:P29"/>
    <mergeCell ref="Q25:Q29"/>
    <mergeCell ref="R25:R29"/>
    <mergeCell ref="S25:S29"/>
    <mergeCell ref="P30:P33"/>
    <mergeCell ref="Q30:Q33"/>
    <mergeCell ref="E11:E12"/>
    <mergeCell ref="G13:G15"/>
    <mergeCell ref="Q13:Q15"/>
    <mergeCell ref="E30:E34"/>
    <mergeCell ref="F30:F34"/>
    <mergeCell ref="I30:I34"/>
    <mergeCell ref="J30:J34"/>
    <mergeCell ref="L30:L34"/>
    <mergeCell ref="M30:M34"/>
    <mergeCell ref="N30:N34"/>
    <mergeCell ref="O30:O33"/>
    <mergeCell ref="P13:P15"/>
    <mergeCell ref="G11:G12"/>
    <mergeCell ref="H11:H12"/>
    <mergeCell ref="P21:P24"/>
    <mergeCell ref="Q21:Q24"/>
    <mergeCell ref="R21:R24"/>
    <mergeCell ref="N21:N24"/>
    <mergeCell ref="B2:C2"/>
    <mergeCell ref="B3:B4"/>
    <mergeCell ref="E8:E10"/>
    <mergeCell ref="F8:F10"/>
    <mergeCell ref="D2:W2"/>
    <mergeCell ref="H16:H18"/>
    <mergeCell ref="I16:I18"/>
    <mergeCell ref="J16:J18"/>
    <mergeCell ref="E16:E18"/>
    <mergeCell ref="F16:F18"/>
    <mergeCell ref="C3:C4"/>
    <mergeCell ref="C5:C7"/>
    <mergeCell ref="C8:C10"/>
    <mergeCell ref="C11:C12"/>
    <mergeCell ref="C16:C18"/>
    <mergeCell ref="G5:G7"/>
    <mergeCell ref="H5:H7"/>
    <mergeCell ref="G3:J3"/>
    <mergeCell ref="E3:E4"/>
    <mergeCell ref="F3:F4"/>
    <mergeCell ref="M11:M12"/>
    <mergeCell ref="F5:F7"/>
    <mergeCell ref="T3:T4"/>
    <mergeCell ref="W3:W4"/>
    <mergeCell ref="B35:B40"/>
    <mergeCell ref="B41:B45"/>
    <mergeCell ref="C41:C43"/>
    <mergeCell ref="D41:D43"/>
    <mergeCell ref="C21:C24"/>
    <mergeCell ref="C25:C29"/>
    <mergeCell ref="C35:C40"/>
    <mergeCell ref="D35:D40"/>
    <mergeCell ref="D8:D10"/>
    <mergeCell ref="D21:D24"/>
    <mergeCell ref="D16:D18"/>
    <mergeCell ref="D25:D29"/>
    <mergeCell ref="D11:D12"/>
    <mergeCell ref="D44:D45"/>
    <mergeCell ref="C44:C45"/>
    <mergeCell ref="C30:C34"/>
    <mergeCell ref="B5:B34"/>
    <mergeCell ref="D30:D34"/>
  </mergeCells>
  <hyperlinks>
    <hyperlink ref="U7" r:id="rId1"/>
    <hyperlink ref="U6" r:id="rId2"/>
    <hyperlink ref="U5" r:id="rId3"/>
    <hyperlink ref="U10" r:id="rId4"/>
    <hyperlink ref="U9" r:id="rId5"/>
    <hyperlink ref="U8" r:id="rId6"/>
    <hyperlink ref="V11" r:id="rId7"/>
    <hyperlink ref="V12" r:id="rId8"/>
    <hyperlink ref="V19" r:id="rId9"/>
    <hyperlink ref="V21" r:id="rId10"/>
  </hyperlinks>
  <printOptions horizontalCentered="1" verticalCentered="1"/>
  <pageMargins left="0.39370078740157483" right="0.19685039370078741" top="0.39370078740157483" bottom="1.7716535433070868" header="0.31496062992125984" footer="0.31496062992125984"/>
  <pageSetup scale="35" fitToHeight="0" orientation="landscape" r:id="rId11"/>
  <rowBreaks count="3" manualBreakCount="3">
    <brk id="18" min="1" max="22" man="1"/>
    <brk id="30" min="1" max="22" man="1"/>
    <brk id="37" min="1"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12"/>
  <sheetViews>
    <sheetView showGridLines="0" topLeftCell="B1" zoomScale="50" zoomScaleNormal="50" zoomScaleSheetLayoutView="50" workbookViewId="0">
      <pane xSplit="2" ySplit="4" topLeftCell="D5" activePane="bottomRight" state="frozen"/>
      <selection activeCell="B1" sqref="B1"/>
      <selection pane="topRight" activeCell="D1" sqref="D1"/>
      <selection pane="bottomLeft" activeCell="B5" sqref="B5"/>
      <selection pane="bottomRight" activeCell="U15" sqref="U15"/>
    </sheetView>
  </sheetViews>
  <sheetFormatPr baseColWidth="10" defaultRowHeight="15"/>
  <cols>
    <col min="1" max="1" width="3.28515625" style="11" hidden="1" customWidth="1"/>
    <col min="2" max="2" width="3.28515625" style="11" customWidth="1"/>
    <col min="3" max="3" width="11" style="11" customWidth="1"/>
    <col min="4" max="4" width="15.140625" style="11" customWidth="1"/>
    <col min="5" max="5" width="24.28515625" style="11" customWidth="1"/>
    <col min="6" max="6" width="24.42578125" style="12" customWidth="1"/>
    <col min="7" max="7" width="27.28515625" style="11" customWidth="1"/>
    <col min="8" max="9" width="10" style="11" hidden="1" customWidth="1"/>
    <col min="10" max="10" width="10" style="11" customWidth="1"/>
    <col min="11" max="11" width="7.7109375" style="11" bestFit="1" customWidth="1"/>
    <col min="12" max="12" width="34.42578125" style="11" customWidth="1"/>
    <col min="13" max="13" width="25.140625" style="11" customWidth="1"/>
    <col min="14" max="15" width="13.28515625" style="11" customWidth="1"/>
    <col min="16" max="16" width="15.7109375" style="11" hidden="1" customWidth="1"/>
    <col min="17" max="18" width="7.7109375" style="11" hidden="1" customWidth="1"/>
    <col min="19" max="19" width="11.42578125" style="11"/>
    <col min="20" max="20" width="0" style="11" hidden="1" customWidth="1"/>
    <col min="21" max="21" width="26.85546875" style="11" customWidth="1"/>
    <col min="22" max="22" width="30.140625" style="11" customWidth="1"/>
    <col min="23" max="23" width="31.140625" style="11" customWidth="1"/>
    <col min="24" max="24" width="24.5703125" style="11" customWidth="1"/>
    <col min="25" max="16384" width="11.42578125" style="11"/>
  </cols>
  <sheetData>
    <row r="1" spans="3:24" ht="18" customHeight="1"/>
    <row r="2" spans="3:24" s="7" customFormat="1" ht="45.75" customHeight="1">
      <c r="C2" s="318" t="s">
        <v>17</v>
      </c>
      <c r="D2" s="318"/>
      <c r="E2" s="318"/>
      <c r="F2" s="326" t="s">
        <v>18</v>
      </c>
      <c r="G2" s="326"/>
      <c r="H2" s="326"/>
      <c r="I2" s="326"/>
      <c r="J2" s="326"/>
      <c r="K2" s="326"/>
      <c r="L2" s="326"/>
      <c r="M2" s="326"/>
      <c r="N2" s="326"/>
      <c r="O2" s="326"/>
      <c r="P2" s="326"/>
      <c r="Q2" s="326"/>
      <c r="R2" s="326"/>
      <c r="S2" s="326"/>
      <c r="T2" s="326"/>
      <c r="U2" s="326"/>
      <c r="V2" s="326"/>
      <c r="W2" s="326"/>
      <c r="X2" s="326"/>
    </row>
    <row r="3" spans="3:24" s="7" customFormat="1" ht="15.75">
      <c r="C3" s="319" t="s">
        <v>310</v>
      </c>
      <c r="D3" s="283" t="s">
        <v>280</v>
      </c>
      <c r="E3" s="283" t="s">
        <v>14</v>
      </c>
      <c r="F3" s="283" t="s">
        <v>409</v>
      </c>
      <c r="G3" s="283" t="s">
        <v>2</v>
      </c>
      <c r="H3" s="283" t="s">
        <v>693</v>
      </c>
      <c r="I3" s="283"/>
      <c r="J3" s="283"/>
      <c r="K3" s="283"/>
      <c r="L3" s="283" t="s">
        <v>4</v>
      </c>
      <c r="M3" s="283" t="s">
        <v>5</v>
      </c>
      <c r="N3" s="283" t="s">
        <v>38</v>
      </c>
      <c r="O3" s="283"/>
      <c r="P3" s="283" t="s">
        <v>6</v>
      </c>
      <c r="Q3" s="283" t="s">
        <v>123</v>
      </c>
      <c r="R3" s="283"/>
      <c r="S3" s="283"/>
      <c r="T3" s="283"/>
      <c r="U3" s="283" t="s">
        <v>124</v>
      </c>
      <c r="V3" s="283" t="s">
        <v>127</v>
      </c>
      <c r="W3" s="283" t="s">
        <v>125</v>
      </c>
      <c r="X3" s="283" t="s">
        <v>126</v>
      </c>
    </row>
    <row r="4" spans="3:24" s="7" customFormat="1" ht="74.25" customHeight="1">
      <c r="C4" s="319"/>
      <c r="D4" s="283"/>
      <c r="E4" s="283"/>
      <c r="F4" s="283"/>
      <c r="G4" s="283"/>
      <c r="H4" s="8" t="s">
        <v>7</v>
      </c>
      <c r="I4" s="8" t="s">
        <v>8</v>
      </c>
      <c r="J4" s="8" t="s">
        <v>9</v>
      </c>
      <c r="K4" s="8" t="s">
        <v>10</v>
      </c>
      <c r="L4" s="283"/>
      <c r="M4" s="283"/>
      <c r="N4" s="10" t="s">
        <v>11</v>
      </c>
      <c r="O4" s="10" t="s">
        <v>12</v>
      </c>
      <c r="P4" s="283"/>
      <c r="Q4" s="8" t="s">
        <v>7</v>
      </c>
      <c r="R4" s="8" t="s">
        <v>8</v>
      </c>
      <c r="S4" s="8" t="s">
        <v>431</v>
      </c>
      <c r="T4" s="8" t="s">
        <v>10</v>
      </c>
      <c r="U4" s="283"/>
      <c r="V4" s="283"/>
      <c r="W4" s="283"/>
      <c r="X4" s="283"/>
    </row>
    <row r="5" spans="3:24" ht="60" customHeight="1">
      <c r="C5" s="320" t="s">
        <v>258</v>
      </c>
      <c r="D5" s="321" t="s">
        <v>260</v>
      </c>
      <c r="E5" s="324" t="s">
        <v>715</v>
      </c>
      <c r="F5" s="325" t="s">
        <v>194</v>
      </c>
      <c r="G5" s="325" t="s">
        <v>195</v>
      </c>
      <c r="H5" s="322">
        <v>0.25</v>
      </c>
      <c r="I5" s="322">
        <v>0.5</v>
      </c>
      <c r="J5" s="322">
        <v>0.75</v>
      </c>
      <c r="K5" s="322">
        <v>1</v>
      </c>
      <c r="L5" s="156" t="s">
        <v>196</v>
      </c>
      <c r="M5" s="157" t="s">
        <v>197</v>
      </c>
      <c r="N5" s="330">
        <v>42736</v>
      </c>
      <c r="O5" s="330">
        <v>43100</v>
      </c>
      <c r="P5" s="331">
        <v>0.4</v>
      </c>
      <c r="Q5" s="322">
        <v>0.2</v>
      </c>
      <c r="R5" s="322">
        <v>0.55000000000000004</v>
      </c>
      <c r="S5" s="323">
        <v>1</v>
      </c>
      <c r="T5" s="322"/>
      <c r="U5" s="110" t="s">
        <v>440</v>
      </c>
      <c r="V5" s="110" t="s">
        <v>716</v>
      </c>
      <c r="W5" s="110" t="s">
        <v>441</v>
      </c>
      <c r="X5" s="42"/>
    </row>
    <row r="6" spans="3:24" ht="75">
      <c r="C6" s="320"/>
      <c r="D6" s="321"/>
      <c r="E6" s="324"/>
      <c r="F6" s="325"/>
      <c r="G6" s="325"/>
      <c r="H6" s="322"/>
      <c r="I6" s="322"/>
      <c r="J6" s="322"/>
      <c r="K6" s="322"/>
      <c r="L6" s="156" t="s">
        <v>198</v>
      </c>
      <c r="M6" s="157" t="s">
        <v>199</v>
      </c>
      <c r="N6" s="330"/>
      <c r="O6" s="330"/>
      <c r="P6" s="331"/>
      <c r="Q6" s="322"/>
      <c r="R6" s="322"/>
      <c r="S6" s="323"/>
      <c r="T6" s="322"/>
      <c r="U6" s="110" t="s">
        <v>442</v>
      </c>
      <c r="V6" s="110" t="s">
        <v>443</v>
      </c>
      <c r="W6" s="110" t="s">
        <v>444</v>
      </c>
      <c r="X6" s="42"/>
    </row>
    <row r="7" spans="3:24" ht="75">
      <c r="C7" s="320"/>
      <c r="D7" s="321"/>
      <c r="E7" s="324"/>
      <c r="F7" s="325"/>
      <c r="G7" s="325"/>
      <c r="H7" s="322"/>
      <c r="I7" s="322"/>
      <c r="J7" s="322"/>
      <c r="K7" s="322"/>
      <c r="L7" s="156" t="s">
        <v>200</v>
      </c>
      <c r="M7" s="157" t="s">
        <v>201</v>
      </c>
      <c r="N7" s="330"/>
      <c r="O7" s="330"/>
      <c r="P7" s="331"/>
      <c r="Q7" s="322"/>
      <c r="R7" s="322"/>
      <c r="S7" s="323"/>
      <c r="T7" s="322"/>
      <c r="U7" s="110" t="s">
        <v>445</v>
      </c>
      <c r="V7" s="110" t="s">
        <v>446</v>
      </c>
      <c r="W7" s="110" t="s">
        <v>447</v>
      </c>
      <c r="X7" s="42"/>
    </row>
    <row r="8" spans="3:24" ht="75">
      <c r="C8" s="320"/>
      <c r="D8" s="321"/>
      <c r="E8" s="324"/>
      <c r="F8" s="325"/>
      <c r="G8" s="325"/>
      <c r="H8" s="322"/>
      <c r="I8" s="322"/>
      <c r="J8" s="322"/>
      <c r="K8" s="322"/>
      <c r="L8" s="156" t="s">
        <v>202</v>
      </c>
      <c r="M8" s="158" t="s">
        <v>203</v>
      </c>
      <c r="N8" s="330"/>
      <c r="O8" s="330"/>
      <c r="P8" s="331"/>
      <c r="Q8" s="322"/>
      <c r="R8" s="322"/>
      <c r="S8" s="323"/>
      <c r="T8" s="322"/>
      <c r="U8" s="110" t="s">
        <v>448</v>
      </c>
      <c r="V8" s="110" t="s">
        <v>449</v>
      </c>
      <c r="W8" s="110" t="s">
        <v>450</v>
      </c>
      <c r="X8" s="42"/>
    </row>
    <row r="9" spans="3:24" ht="45">
      <c r="C9" s="320"/>
      <c r="D9" s="321"/>
      <c r="E9" s="324"/>
      <c r="F9" s="325"/>
      <c r="G9" s="325"/>
      <c r="H9" s="322"/>
      <c r="I9" s="322"/>
      <c r="J9" s="322"/>
      <c r="K9" s="322"/>
      <c r="L9" s="156" t="s">
        <v>204</v>
      </c>
      <c r="M9" s="158" t="s">
        <v>205</v>
      </c>
      <c r="N9" s="330"/>
      <c r="O9" s="330"/>
      <c r="P9" s="331"/>
      <c r="Q9" s="322"/>
      <c r="R9" s="322"/>
      <c r="S9" s="323"/>
      <c r="T9" s="322"/>
      <c r="U9" s="110" t="s">
        <v>448</v>
      </c>
      <c r="V9" s="110" t="s">
        <v>449</v>
      </c>
      <c r="W9" s="110" t="s">
        <v>450</v>
      </c>
      <c r="X9" s="42"/>
    </row>
    <row r="10" spans="3:24" ht="90">
      <c r="C10" s="320"/>
      <c r="D10" s="327" t="s">
        <v>260</v>
      </c>
      <c r="E10" s="158" t="s">
        <v>32</v>
      </c>
      <c r="F10" s="156" t="s">
        <v>34</v>
      </c>
      <c r="G10" s="156" t="s">
        <v>49</v>
      </c>
      <c r="H10" s="159">
        <v>0.25</v>
      </c>
      <c r="I10" s="159">
        <v>0.5</v>
      </c>
      <c r="J10" s="159">
        <v>0.75</v>
      </c>
      <c r="K10" s="159">
        <v>1</v>
      </c>
      <c r="L10" s="158" t="s">
        <v>57</v>
      </c>
      <c r="M10" s="158" t="s">
        <v>97</v>
      </c>
      <c r="N10" s="160">
        <v>42736</v>
      </c>
      <c r="O10" s="160">
        <v>43100</v>
      </c>
      <c r="P10" s="331">
        <v>0.3</v>
      </c>
      <c r="Q10" s="159"/>
      <c r="R10" s="159"/>
      <c r="S10" s="166">
        <v>1</v>
      </c>
      <c r="T10" s="159"/>
      <c r="U10" s="45" t="s">
        <v>451</v>
      </c>
      <c r="V10" s="45" t="s">
        <v>451</v>
      </c>
      <c r="W10" s="45" t="s">
        <v>452</v>
      </c>
      <c r="X10" s="45" t="s">
        <v>453</v>
      </c>
    </row>
    <row r="11" spans="3:24" ht="75">
      <c r="C11" s="320"/>
      <c r="D11" s="327"/>
      <c r="E11" s="158" t="s">
        <v>20</v>
      </c>
      <c r="F11" s="156" t="s">
        <v>58</v>
      </c>
      <c r="G11" s="156" t="s">
        <v>48</v>
      </c>
      <c r="H11" s="159">
        <v>0.25</v>
      </c>
      <c r="I11" s="159">
        <v>0.5</v>
      </c>
      <c r="J11" s="159">
        <v>0.75</v>
      </c>
      <c r="K11" s="159">
        <v>1</v>
      </c>
      <c r="L11" s="158" t="s">
        <v>63</v>
      </c>
      <c r="M11" s="158" t="s">
        <v>64</v>
      </c>
      <c r="N11" s="160">
        <v>42736</v>
      </c>
      <c r="O11" s="160">
        <v>43100</v>
      </c>
      <c r="P11" s="331"/>
      <c r="Q11" s="159"/>
      <c r="R11" s="159"/>
      <c r="S11" s="166">
        <v>1</v>
      </c>
      <c r="T11" s="159"/>
      <c r="U11" s="45" t="s">
        <v>451</v>
      </c>
      <c r="V11" s="45" t="s">
        <v>451</v>
      </c>
      <c r="W11" s="45" t="s">
        <v>452</v>
      </c>
      <c r="X11" s="45" t="s">
        <v>453</v>
      </c>
    </row>
    <row r="12" spans="3:24" ht="45" customHeight="1">
      <c r="C12" s="320"/>
      <c r="D12" s="327"/>
      <c r="E12" s="158" t="s">
        <v>59</v>
      </c>
      <c r="F12" s="45" t="s">
        <v>60</v>
      </c>
      <c r="G12" s="45" t="s">
        <v>67</v>
      </c>
      <c r="H12" s="159">
        <v>0.25</v>
      </c>
      <c r="I12" s="159">
        <v>0.5</v>
      </c>
      <c r="J12" s="159">
        <v>0.75</v>
      </c>
      <c r="K12" s="159">
        <v>1</v>
      </c>
      <c r="L12" s="158" t="s">
        <v>61</v>
      </c>
      <c r="M12" s="158" t="s">
        <v>69</v>
      </c>
      <c r="N12" s="160">
        <v>42736</v>
      </c>
      <c r="O12" s="160">
        <v>43100</v>
      </c>
      <c r="P12" s="331"/>
      <c r="Q12" s="159"/>
      <c r="R12" s="159"/>
      <c r="S12" s="166">
        <v>1</v>
      </c>
      <c r="T12" s="159"/>
      <c r="U12" s="45" t="s">
        <v>454</v>
      </c>
      <c r="V12" s="45" t="s">
        <v>455</v>
      </c>
      <c r="W12" s="45" t="s">
        <v>456</v>
      </c>
      <c r="X12" s="45"/>
    </row>
    <row r="13" spans="3:24" ht="60">
      <c r="C13" s="320"/>
      <c r="D13" s="327"/>
      <c r="E13" s="157" t="s">
        <v>710</v>
      </c>
      <c r="F13" s="45" t="s">
        <v>68</v>
      </c>
      <c r="G13" s="45" t="s">
        <v>47</v>
      </c>
      <c r="H13" s="159">
        <v>0.25</v>
      </c>
      <c r="I13" s="159">
        <v>0.5</v>
      </c>
      <c r="J13" s="159">
        <v>0.75</v>
      </c>
      <c r="K13" s="159">
        <v>1</v>
      </c>
      <c r="L13" s="157" t="s">
        <v>81</v>
      </c>
      <c r="M13" s="157" t="s">
        <v>68</v>
      </c>
      <c r="N13" s="160">
        <v>42736</v>
      </c>
      <c r="O13" s="160">
        <v>43100</v>
      </c>
      <c r="P13" s="331"/>
      <c r="Q13" s="159"/>
      <c r="R13" s="159"/>
      <c r="S13" s="166">
        <v>1</v>
      </c>
      <c r="T13" s="159"/>
      <c r="U13" s="45" t="s">
        <v>457</v>
      </c>
      <c r="V13" s="45" t="s">
        <v>458</v>
      </c>
      <c r="W13" s="45" t="s">
        <v>456</v>
      </c>
      <c r="X13" s="45"/>
    </row>
    <row r="14" spans="3:24" ht="60">
      <c r="C14" s="320"/>
      <c r="D14" s="327"/>
      <c r="E14" s="158" t="s">
        <v>21</v>
      </c>
      <c r="F14" s="45" t="s">
        <v>66</v>
      </c>
      <c r="G14" s="45" t="s">
        <v>50</v>
      </c>
      <c r="H14" s="159">
        <v>0.25</v>
      </c>
      <c r="I14" s="159">
        <v>0.5</v>
      </c>
      <c r="J14" s="159">
        <v>0.75</v>
      </c>
      <c r="K14" s="159">
        <v>1</v>
      </c>
      <c r="L14" s="158" t="s">
        <v>65</v>
      </c>
      <c r="M14" s="158" t="s">
        <v>62</v>
      </c>
      <c r="N14" s="160">
        <v>42736</v>
      </c>
      <c r="O14" s="160">
        <v>43100</v>
      </c>
      <c r="P14" s="331"/>
      <c r="Q14" s="159"/>
      <c r="R14" s="159"/>
      <c r="S14" s="166">
        <v>1</v>
      </c>
      <c r="T14" s="159"/>
      <c r="U14" s="45" t="s">
        <v>711</v>
      </c>
      <c r="V14" s="45" t="s">
        <v>455</v>
      </c>
      <c r="W14" s="45" t="s">
        <v>459</v>
      </c>
      <c r="X14" s="45"/>
    </row>
    <row r="15" spans="3:24" ht="195">
      <c r="C15" s="320"/>
      <c r="D15" s="328" t="s">
        <v>260</v>
      </c>
      <c r="E15" s="156" t="s">
        <v>206</v>
      </c>
      <c r="F15" s="156" t="s">
        <v>207</v>
      </c>
      <c r="G15" s="45" t="s">
        <v>48</v>
      </c>
      <c r="H15" s="159">
        <v>0.25</v>
      </c>
      <c r="I15" s="159">
        <v>0.5</v>
      </c>
      <c r="J15" s="159">
        <v>0.75</v>
      </c>
      <c r="K15" s="159">
        <v>1</v>
      </c>
      <c r="L15" s="158" t="s">
        <v>208</v>
      </c>
      <c r="M15" s="158" t="s">
        <v>209</v>
      </c>
      <c r="N15" s="160">
        <v>42736</v>
      </c>
      <c r="O15" s="160">
        <v>43100</v>
      </c>
      <c r="P15" s="331">
        <v>0.3</v>
      </c>
      <c r="Q15" s="159"/>
      <c r="R15" s="159"/>
      <c r="S15" s="166">
        <v>1</v>
      </c>
      <c r="T15" s="159"/>
      <c r="U15" s="45" t="s">
        <v>460</v>
      </c>
      <c r="V15" s="45" t="s">
        <v>461</v>
      </c>
      <c r="W15" s="45" t="s">
        <v>462</v>
      </c>
      <c r="X15" s="45" t="s">
        <v>453</v>
      </c>
    </row>
    <row r="16" spans="3:24" ht="45">
      <c r="C16" s="320"/>
      <c r="D16" s="328"/>
      <c r="E16" s="325" t="s">
        <v>210</v>
      </c>
      <c r="F16" s="325" t="s">
        <v>54</v>
      </c>
      <c r="G16" s="325" t="s">
        <v>83</v>
      </c>
      <c r="H16" s="322">
        <v>0.25</v>
      </c>
      <c r="I16" s="322">
        <v>0.5</v>
      </c>
      <c r="J16" s="322">
        <v>0.75</v>
      </c>
      <c r="K16" s="322">
        <v>1</v>
      </c>
      <c r="L16" s="157" t="s">
        <v>55</v>
      </c>
      <c r="M16" s="324" t="s">
        <v>19</v>
      </c>
      <c r="N16" s="330">
        <v>42736</v>
      </c>
      <c r="O16" s="330">
        <v>43100</v>
      </c>
      <c r="P16" s="331"/>
      <c r="Q16" s="322"/>
      <c r="R16" s="322"/>
      <c r="S16" s="323">
        <v>1</v>
      </c>
      <c r="T16" s="322"/>
      <c r="U16" s="45" t="s">
        <v>463</v>
      </c>
      <c r="V16" s="45" t="s">
        <v>712</v>
      </c>
      <c r="W16" s="45" t="s">
        <v>462</v>
      </c>
      <c r="X16" s="45" t="s">
        <v>453</v>
      </c>
    </row>
    <row r="17" spans="3:24" ht="45">
      <c r="C17" s="320"/>
      <c r="D17" s="328"/>
      <c r="E17" s="325"/>
      <c r="F17" s="325"/>
      <c r="G17" s="325"/>
      <c r="H17" s="322"/>
      <c r="I17" s="322"/>
      <c r="J17" s="322"/>
      <c r="K17" s="322"/>
      <c r="L17" s="157" t="s">
        <v>56</v>
      </c>
      <c r="M17" s="324"/>
      <c r="N17" s="330"/>
      <c r="O17" s="330"/>
      <c r="P17" s="331"/>
      <c r="Q17" s="322"/>
      <c r="R17" s="322"/>
      <c r="S17" s="323"/>
      <c r="T17" s="322"/>
      <c r="U17" s="45" t="s">
        <v>56</v>
      </c>
      <c r="V17" s="45" t="s">
        <v>712</v>
      </c>
      <c r="W17" s="45" t="s">
        <v>462</v>
      </c>
      <c r="X17" s="45"/>
    </row>
    <row r="18" spans="3:24" ht="135">
      <c r="C18" s="320"/>
      <c r="D18" s="328"/>
      <c r="E18" s="325" t="s">
        <v>70</v>
      </c>
      <c r="F18" s="325" t="s">
        <v>71</v>
      </c>
      <c r="G18" s="325" t="s">
        <v>78</v>
      </c>
      <c r="H18" s="322">
        <v>0.25</v>
      </c>
      <c r="I18" s="322">
        <v>0.5</v>
      </c>
      <c r="J18" s="322">
        <v>0.75</v>
      </c>
      <c r="K18" s="322">
        <v>1</v>
      </c>
      <c r="L18" s="158" t="s">
        <v>79</v>
      </c>
      <c r="M18" s="329" t="s">
        <v>33</v>
      </c>
      <c r="N18" s="330">
        <v>42736</v>
      </c>
      <c r="O18" s="330">
        <v>43100</v>
      </c>
      <c r="P18" s="331"/>
      <c r="Q18" s="322"/>
      <c r="R18" s="322"/>
      <c r="S18" s="323">
        <v>1</v>
      </c>
      <c r="T18" s="322"/>
      <c r="U18" s="45" t="s">
        <v>713</v>
      </c>
      <c r="V18" s="45" t="s">
        <v>464</v>
      </c>
      <c r="W18" s="45" t="s">
        <v>465</v>
      </c>
      <c r="X18" s="45" t="s">
        <v>453</v>
      </c>
    </row>
    <row r="19" spans="3:24" ht="135">
      <c r="C19" s="320"/>
      <c r="D19" s="328"/>
      <c r="E19" s="325"/>
      <c r="F19" s="325"/>
      <c r="G19" s="325"/>
      <c r="H19" s="322"/>
      <c r="I19" s="322"/>
      <c r="J19" s="322"/>
      <c r="K19" s="322"/>
      <c r="L19" s="158" t="s">
        <v>72</v>
      </c>
      <c r="M19" s="329"/>
      <c r="N19" s="330"/>
      <c r="O19" s="330"/>
      <c r="P19" s="331"/>
      <c r="Q19" s="322"/>
      <c r="R19" s="322"/>
      <c r="S19" s="323"/>
      <c r="T19" s="322"/>
      <c r="U19" s="45" t="s">
        <v>713</v>
      </c>
      <c r="V19" s="45" t="s">
        <v>464</v>
      </c>
      <c r="W19" s="45" t="s">
        <v>465</v>
      </c>
      <c r="X19" s="45" t="s">
        <v>453</v>
      </c>
    </row>
    <row r="20" spans="3:24" ht="135">
      <c r="C20" s="320"/>
      <c r="D20" s="328"/>
      <c r="E20" s="325"/>
      <c r="F20" s="325"/>
      <c r="G20" s="325"/>
      <c r="H20" s="322"/>
      <c r="I20" s="322"/>
      <c r="J20" s="322"/>
      <c r="K20" s="322"/>
      <c r="L20" s="158" t="s">
        <v>73</v>
      </c>
      <c r="M20" s="329"/>
      <c r="N20" s="330"/>
      <c r="O20" s="330"/>
      <c r="P20" s="331"/>
      <c r="Q20" s="322"/>
      <c r="R20" s="322"/>
      <c r="S20" s="323"/>
      <c r="T20" s="322"/>
      <c r="U20" s="45" t="s">
        <v>713</v>
      </c>
      <c r="V20" s="45" t="s">
        <v>464</v>
      </c>
      <c r="W20" s="45" t="s">
        <v>465</v>
      </c>
      <c r="X20" s="45" t="s">
        <v>453</v>
      </c>
    </row>
    <row r="21" spans="3:24" ht="135">
      <c r="C21" s="320"/>
      <c r="D21" s="328"/>
      <c r="E21" s="325"/>
      <c r="F21" s="325"/>
      <c r="G21" s="325"/>
      <c r="H21" s="322"/>
      <c r="I21" s="322"/>
      <c r="J21" s="322"/>
      <c r="K21" s="322"/>
      <c r="L21" s="158" t="s">
        <v>80</v>
      </c>
      <c r="M21" s="329"/>
      <c r="N21" s="330"/>
      <c r="O21" s="330"/>
      <c r="P21" s="331"/>
      <c r="Q21" s="322"/>
      <c r="R21" s="322"/>
      <c r="S21" s="323"/>
      <c r="T21" s="322"/>
      <c r="U21" s="45" t="s">
        <v>713</v>
      </c>
      <c r="V21" s="45" t="s">
        <v>464</v>
      </c>
      <c r="W21" s="45" t="s">
        <v>465</v>
      </c>
      <c r="X21" s="45" t="s">
        <v>453</v>
      </c>
    </row>
    <row r="22" spans="3:24" ht="165">
      <c r="C22" s="320"/>
      <c r="D22" s="328"/>
      <c r="E22" s="325"/>
      <c r="F22" s="325"/>
      <c r="G22" s="325"/>
      <c r="H22" s="322"/>
      <c r="I22" s="322"/>
      <c r="J22" s="322"/>
      <c r="K22" s="322"/>
      <c r="L22" s="158" t="s">
        <v>74</v>
      </c>
      <c r="M22" s="329"/>
      <c r="N22" s="330"/>
      <c r="O22" s="330"/>
      <c r="P22" s="331"/>
      <c r="Q22" s="322"/>
      <c r="R22" s="322"/>
      <c r="S22" s="323"/>
      <c r="T22" s="322"/>
      <c r="U22" s="45" t="s">
        <v>466</v>
      </c>
      <c r="V22" s="45" t="s">
        <v>467</v>
      </c>
      <c r="W22" s="45" t="s">
        <v>468</v>
      </c>
      <c r="X22" s="45" t="s">
        <v>453</v>
      </c>
    </row>
    <row r="23" spans="3:24" ht="105">
      <c r="C23" s="320"/>
      <c r="D23" s="328"/>
      <c r="E23" s="325"/>
      <c r="F23" s="325"/>
      <c r="G23" s="325"/>
      <c r="H23" s="322"/>
      <c r="I23" s="322"/>
      <c r="J23" s="322"/>
      <c r="K23" s="322"/>
      <c r="L23" s="158" t="s">
        <v>75</v>
      </c>
      <c r="M23" s="329"/>
      <c r="N23" s="330"/>
      <c r="O23" s="330"/>
      <c r="P23" s="331"/>
      <c r="Q23" s="322"/>
      <c r="R23" s="322"/>
      <c r="S23" s="323"/>
      <c r="T23" s="322"/>
      <c r="U23" s="45" t="s">
        <v>469</v>
      </c>
      <c r="V23" s="45" t="s">
        <v>470</v>
      </c>
      <c r="W23" s="45" t="s">
        <v>471</v>
      </c>
      <c r="X23" s="45" t="s">
        <v>453</v>
      </c>
    </row>
    <row r="24" spans="3:24" ht="105">
      <c r="C24" s="320"/>
      <c r="D24" s="328"/>
      <c r="E24" s="325"/>
      <c r="F24" s="325"/>
      <c r="G24" s="325"/>
      <c r="H24" s="322"/>
      <c r="I24" s="322"/>
      <c r="J24" s="322"/>
      <c r="K24" s="322"/>
      <c r="L24" s="158" t="s">
        <v>76</v>
      </c>
      <c r="M24" s="329"/>
      <c r="N24" s="330"/>
      <c r="O24" s="330"/>
      <c r="P24" s="331"/>
      <c r="Q24" s="322"/>
      <c r="R24" s="322"/>
      <c r="S24" s="323"/>
      <c r="T24" s="322"/>
      <c r="U24" s="45" t="s">
        <v>469</v>
      </c>
      <c r="V24" s="45" t="s">
        <v>470</v>
      </c>
      <c r="W24" s="45" t="s">
        <v>472</v>
      </c>
      <c r="X24" s="45" t="s">
        <v>453</v>
      </c>
    </row>
    <row r="25" spans="3:24" ht="105">
      <c r="C25" s="320"/>
      <c r="D25" s="328"/>
      <c r="E25" s="325"/>
      <c r="F25" s="325"/>
      <c r="G25" s="325"/>
      <c r="H25" s="322"/>
      <c r="I25" s="322"/>
      <c r="J25" s="322"/>
      <c r="K25" s="322"/>
      <c r="L25" s="158" t="s">
        <v>77</v>
      </c>
      <c r="M25" s="329"/>
      <c r="N25" s="330"/>
      <c r="O25" s="330"/>
      <c r="P25" s="331"/>
      <c r="Q25" s="322"/>
      <c r="R25" s="322"/>
      <c r="S25" s="323"/>
      <c r="T25" s="322"/>
      <c r="U25" s="45" t="s">
        <v>469</v>
      </c>
      <c r="V25" s="45" t="s">
        <v>473</v>
      </c>
      <c r="W25" s="45" t="s">
        <v>474</v>
      </c>
      <c r="X25" s="45" t="s">
        <v>453</v>
      </c>
    </row>
    <row r="26" spans="3:24" ht="90">
      <c r="C26" s="333" t="s">
        <v>306</v>
      </c>
      <c r="D26" s="167" t="s">
        <v>260</v>
      </c>
      <c r="E26" s="161">
        <v>0.96</v>
      </c>
      <c r="F26" s="162" t="s">
        <v>714</v>
      </c>
      <c r="G26" s="162" t="s">
        <v>348</v>
      </c>
      <c r="H26" s="163"/>
      <c r="I26" s="163"/>
      <c r="J26" s="164">
        <v>0.75</v>
      </c>
      <c r="K26" s="161">
        <v>0.96</v>
      </c>
      <c r="L26" s="162" t="s">
        <v>353</v>
      </c>
      <c r="M26" s="162" t="s">
        <v>356</v>
      </c>
      <c r="N26" s="165">
        <v>42736</v>
      </c>
      <c r="O26" s="165">
        <v>43100</v>
      </c>
      <c r="P26" s="332">
        <v>0.3</v>
      </c>
      <c r="Q26" s="163"/>
      <c r="R26" s="163"/>
      <c r="S26" s="168">
        <v>0.96</v>
      </c>
      <c r="T26" s="163"/>
      <c r="U26" s="45" t="s">
        <v>470</v>
      </c>
      <c r="V26" s="45" t="s">
        <v>470</v>
      </c>
      <c r="W26" s="45" t="s">
        <v>475</v>
      </c>
      <c r="X26" s="45" t="s">
        <v>453</v>
      </c>
    </row>
    <row r="27" spans="3:24" ht="75">
      <c r="C27" s="333"/>
      <c r="D27" s="167" t="s">
        <v>260</v>
      </c>
      <c r="E27" s="161">
        <v>0.90059999999999996</v>
      </c>
      <c r="F27" s="162" t="s">
        <v>338</v>
      </c>
      <c r="G27" s="162" t="s">
        <v>349</v>
      </c>
      <c r="H27" s="163"/>
      <c r="I27" s="163"/>
      <c r="J27" s="164">
        <v>0.75</v>
      </c>
      <c r="K27" s="161">
        <v>0.90059999999999996</v>
      </c>
      <c r="L27" s="162" t="s">
        <v>353</v>
      </c>
      <c r="M27" s="162" t="s">
        <v>356</v>
      </c>
      <c r="N27" s="165">
        <v>42736</v>
      </c>
      <c r="O27" s="165">
        <v>43100</v>
      </c>
      <c r="P27" s="332"/>
      <c r="Q27" s="163"/>
      <c r="R27" s="163"/>
      <c r="S27" s="169">
        <v>0.81610000000000005</v>
      </c>
      <c r="T27" s="163"/>
      <c r="U27" s="170" t="s">
        <v>476</v>
      </c>
      <c r="V27" s="45" t="s">
        <v>477</v>
      </c>
      <c r="W27" s="45" t="s">
        <v>478</v>
      </c>
      <c r="X27" s="171"/>
    </row>
    <row r="28" spans="3:24" ht="120">
      <c r="C28" s="333"/>
      <c r="D28" s="167" t="s">
        <v>260</v>
      </c>
      <c r="E28" s="161">
        <v>1</v>
      </c>
      <c r="F28" s="162" t="s">
        <v>340</v>
      </c>
      <c r="G28" s="162" t="s">
        <v>351</v>
      </c>
      <c r="H28" s="163"/>
      <c r="I28" s="163"/>
      <c r="J28" s="164">
        <v>0.75</v>
      </c>
      <c r="K28" s="161">
        <v>1</v>
      </c>
      <c r="L28" s="162" t="s">
        <v>353</v>
      </c>
      <c r="M28" s="162" t="s">
        <v>356</v>
      </c>
      <c r="N28" s="165">
        <v>42736</v>
      </c>
      <c r="O28" s="165">
        <v>43100</v>
      </c>
      <c r="P28" s="332"/>
      <c r="Q28" s="163"/>
      <c r="R28" s="163"/>
      <c r="S28" s="172">
        <v>0.95</v>
      </c>
      <c r="T28" s="163"/>
      <c r="U28" s="45" t="s">
        <v>479</v>
      </c>
      <c r="V28" s="45" t="s">
        <v>480</v>
      </c>
      <c r="W28" s="45" t="s">
        <v>481</v>
      </c>
      <c r="X28" s="45"/>
    </row>
    <row r="29" spans="3:24">
      <c r="C29" s="113"/>
      <c r="D29" s="113"/>
      <c r="E29" s="113"/>
      <c r="F29" s="173"/>
      <c r="G29" s="113"/>
      <c r="H29" s="113"/>
      <c r="I29" s="113"/>
      <c r="J29" s="113"/>
      <c r="K29" s="113"/>
      <c r="L29" s="113"/>
      <c r="M29" s="113"/>
      <c r="N29" s="113"/>
      <c r="O29" s="113"/>
      <c r="P29" s="113"/>
      <c r="Q29" s="113"/>
      <c r="R29" s="113"/>
      <c r="S29" s="113"/>
      <c r="T29" s="113"/>
      <c r="U29" s="113"/>
      <c r="V29" s="113"/>
      <c r="W29" s="113"/>
      <c r="X29" s="113"/>
    </row>
    <row r="30" spans="3:24">
      <c r="C30" s="113"/>
      <c r="D30" s="113"/>
      <c r="E30" s="113"/>
      <c r="F30" s="173"/>
      <c r="G30" s="113"/>
      <c r="H30" s="113"/>
      <c r="I30" s="113"/>
      <c r="J30" s="113"/>
      <c r="K30" s="113"/>
      <c r="L30" s="113"/>
      <c r="M30" s="113"/>
      <c r="N30" s="113"/>
      <c r="O30" s="113"/>
      <c r="P30" s="113"/>
      <c r="Q30" s="113"/>
      <c r="R30" s="113"/>
      <c r="S30" s="113"/>
      <c r="T30" s="113"/>
      <c r="U30" s="113"/>
      <c r="V30" s="113"/>
      <c r="W30" s="113"/>
      <c r="X30" s="113"/>
    </row>
    <row r="31" spans="3:24">
      <c r="C31" s="113"/>
      <c r="D31" s="113"/>
      <c r="E31" s="113"/>
      <c r="F31" s="173"/>
      <c r="G31" s="113"/>
      <c r="H31" s="113"/>
      <c r="I31" s="113"/>
      <c r="J31" s="113"/>
      <c r="K31" s="113"/>
      <c r="L31" s="113"/>
      <c r="M31" s="113"/>
      <c r="N31" s="113"/>
      <c r="O31" s="113"/>
      <c r="P31" s="113"/>
      <c r="Q31" s="113"/>
      <c r="R31" s="113"/>
      <c r="S31" s="113"/>
      <c r="T31" s="113"/>
      <c r="U31" s="113"/>
      <c r="V31" s="113"/>
      <c r="W31" s="113"/>
      <c r="X31" s="113"/>
    </row>
    <row r="32" spans="3:24">
      <c r="C32" s="113"/>
      <c r="D32" s="113"/>
      <c r="E32" s="113"/>
      <c r="F32" s="173"/>
      <c r="G32" s="113"/>
      <c r="H32" s="113"/>
      <c r="I32" s="113"/>
      <c r="J32" s="113"/>
      <c r="K32" s="113"/>
      <c r="L32" s="113"/>
      <c r="M32" s="113"/>
      <c r="N32" s="113"/>
      <c r="O32" s="113"/>
      <c r="P32" s="113"/>
      <c r="Q32" s="113"/>
      <c r="R32" s="113"/>
      <c r="S32" s="113"/>
      <c r="T32" s="113"/>
      <c r="U32" s="113"/>
      <c r="V32" s="113"/>
      <c r="W32" s="113"/>
      <c r="X32" s="113"/>
    </row>
    <row r="33" spans="3:24">
      <c r="C33" s="113"/>
      <c r="D33" s="113"/>
      <c r="E33" s="113"/>
      <c r="F33" s="173"/>
      <c r="G33" s="113"/>
      <c r="H33" s="113"/>
      <c r="I33" s="113"/>
      <c r="J33" s="113"/>
      <c r="K33" s="113"/>
      <c r="L33" s="113"/>
      <c r="M33" s="113"/>
      <c r="N33" s="113"/>
      <c r="O33" s="113"/>
      <c r="P33" s="113"/>
      <c r="Q33" s="113"/>
      <c r="R33" s="113"/>
      <c r="S33" s="113"/>
      <c r="T33" s="113"/>
      <c r="U33" s="113"/>
      <c r="V33" s="113"/>
      <c r="W33" s="113"/>
      <c r="X33" s="113"/>
    </row>
    <row r="34" spans="3:24">
      <c r="C34" s="113"/>
      <c r="D34" s="113"/>
      <c r="E34" s="113"/>
      <c r="F34" s="173"/>
      <c r="G34" s="113"/>
      <c r="H34" s="113"/>
      <c r="I34" s="113"/>
      <c r="J34" s="113"/>
      <c r="K34" s="113"/>
      <c r="L34" s="113"/>
      <c r="M34" s="113"/>
      <c r="N34" s="113"/>
      <c r="O34" s="113"/>
      <c r="P34" s="113"/>
      <c r="Q34" s="113"/>
      <c r="R34" s="113"/>
      <c r="S34" s="113"/>
      <c r="T34" s="113"/>
      <c r="U34" s="113"/>
      <c r="V34" s="113"/>
      <c r="W34" s="113"/>
      <c r="X34" s="113"/>
    </row>
    <row r="35" spans="3:24">
      <c r="C35" s="113"/>
      <c r="D35" s="113"/>
      <c r="E35" s="113"/>
      <c r="F35" s="173"/>
      <c r="G35" s="113"/>
      <c r="H35" s="113"/>
      <c r="I35" s="113"/>
      <c r="J35" s="113"/>
      <c r="K35" s="113"/>
      <c r="L35" s="113"/>
      <c r="M35" s="113"/>
      <c r="N35" s="113"/>
      <c r="O35" s="113"/>
      <c r="P35" s="113"/>
      <c r="Q35" s="113"/>
      <c r="R35" s="113"/>
      <c r="S35" s="113"/>
      <c r="T35" s="113"/>
      <c r="U35" s="113"/>
      <c r="V35" s="113"/>
      <c r="W35" s="113"/>
      <c r="X35" s="113"/>
    </row>
    <row r="36" spans="3:24">
      <c r="C36" s="113"/>
      <c r="D36" s="113"/>
      <c r="E36" s="113"/>
      <c r="F36" s="173"/>
      <c r="G36" s="113"/>
      <c r="H36" s="113"/>
      <c r="I36" s="113"/>
      <c r="J36" s="113"/>
      <c r="K36" s="113"/>
      <c r="L36" s="113"/>
      <c r="M36" s="113"/>
      <c r="N36" s="113"/>
      <c r="O36" s="113"/>
      <c r="P36" s="113"/>
      <c r="Q36" s="113"/>
      <c r="R36" s="113"/>
      <c r="S36" s="113"/>
      <c r="T36" s="113"/>
      <c r="U36" s="113"/>
      <c r="V36" s="113"/>
      <c r="W36" s="113"/>
      <c r="X36" s="113"/>
    </row>
    <row r="37" spans="3:24">
      <c r="C37" s="113"/>
      <c r="D37" s="113"/>
      <c r="E37" s="113"/>
      <c r="F37" s="173"/>
      <c r="G37" s="113"/>
      <c r="H37" s="113"/>
      <c r="I37" s="113"/>
      <c r="J37" s="113"/>
      <c r="K37" s="113"/>
      <c r="L37" s="113"/>
      <c r="M37" s="113"/>
      <c r="N37" s="113"/>
      <c r="O37" s="113"/>
      <c r="P37" s="113"/>
      <c r="Q37" s="113"/>
      <c r="R37" s="113"/>
      <c r="S37" s="113"/>
      <c r="T37" s="113"/>
      <c r="U37" s="113"/>
      <c r="V37" s="113"/>
      <c r="W37" s="113"/>
      <c r="X37" s="113"/>
    </row>
    <row r="38" spans="3:24">
      <c r="C38" s="113"/>
      <c r="D38" s="113"/>
      <c r="E38" s="113"/>
      <c r="F38" s="173"/>
      <c r="G38" s="113"/>
      <c r="H38" s="113"/>
      <c r="I38" s="113"/>
      <c r="J38" s="113"/>
      <c r="K38" s="113"/>
      <c r="L38" s="113"/>
      <c r="M38" s="113"/>
      <c r="N38" s="113"/>
      <c r="O38" s="113"/>
      <c r="P38" s="113"/>
      <c r="Q38" s="113"/>
      <c r="R38" s="113"/>
      <c r="S38" s="113"/>
      <c r="T38" s="113"/>
      <c r="U38" s="113"/>
      <c r="V38" s="113"/>
      <c r="W38" s="113"/>
      <c r="X38" s="113"/>
    </row>
    <row r="39" spans="3:24">
      <c r="C39" s="113"/>
      <c r="D39" s="113"/>
      <c r="E39" s="113"/>
      <c r="F39" s="173"/>
      <c r="G39" s="113"/>
      <c r="H39" s="113"/>
      <c r="I39" s="113"/>
      <c r="J39" s="113"/>
      <c r="K39" s="113"/>
      <c r="L39" s="113"/>
      <c r="M39" s="113"/>
      <c r="N39" s="113"/>
      <c r="O39" s="113"/>
      <c r="P39" s="113"/>
      <c r="Q39" s="113"/>
      <c r="R39" s="113"/>
      <c r="S39" s="113"/>
      <c r="T39" s="113"/>
      <c r="U39" s="113"/>
      <c r="V39" s="113"/>
      <c r="W39" s="113"/>
      <c r="X39" s="113"/>
    </row>
    <row r="40" spans="3:24">
      <c r="C40" s="113"/>
      <c r="D40" s="113"/>
      <c r="E40" s="113"/>
      <c r="F40" s="173"/>
      <c r="G40" s="113"/>
      <c r="H40" s="113"/>
      <c r="I40" s="113"/>
      <c r="J40" s="113"/>
      <c r="K40" s="113"/>
      <c r="L40" s="113"/>
      <c r="M40" s="113"/>
      <c r="N40" s="113"/>
      <c r="O40" s="113"/>
      <c r="P40" s="113"/>
      <c r="Q40" s="113"/>
      <c r="R40" s="113"/>
      <c r="S40" s="113"/>
      <c r="T40" s="113"/>
      <c r="U40" s="113"/>
      <c r="V40" s="113"/>
      <c r="W40" s="113"/>
      <c r="X40" s="113"/>
    </row>
    <row r="41" spans="3:24">
      <c r="C41" s="113"/>
      <c r="D41" s="113"/>
      <c r="E41" s="113"/>
      <c r="F41" s="173"/>
      <c r="G41" s="113"/>
      <c r="H41" s="113"/>
      <c r="I41" s="113"/>
      <c r="J41" s="113"/>
      <c r="K41" s="113"/>
      <c r="L41" s="113"/>
      <c r="M41" s="113"/>
      <c r="N41" s="113"/>
      <c r="O41" s="113"/>
      <c r="P41" s="113"/>
      <c r="Q41" s="113"/>
      <c r="R41" s="113"/>
      <c r="S41" s="113"/>
      <c r="T41" s="113"/>
      <c r="U41" s="113"/>
      <c r="V41" s="113"/>
      <c r="W41" s="113"/>
      <c r="X41" s="113"/>
    </row>
    <row r="42" spans="3:24">
      <c r="C42" s="113"/>
      <c r="D42" s="113"/>
      <c r="E42" s="113"/>
      <c r="F42" s="173"/>
      <c r="G42" s="113"/>
      <c r="H42" s="113"/>
      <c r="I42" s="113"/>
      <c r="J42" s="113"/>
      <c r="K42" s="113"/>
      <c r="L42" s="113"/>
      <c r="M42" s="113"/>
      <c r="N42" s="113"/>
      <c r="O42" s="113"/>
      <c r="P42" s="113"/>
      <c r="Q42" s="113"/>
      <c r="R42" s="113"/>
      <c r="S42" s="113"/>
      <c r="T42" s="113"/>
      <c r="U42" s="113"/>
      <c r="V42" s="113"/>
      <c r="W42" s="113"/>
      <c r="X42" s="113"/>
    </row>
    <row r="43" spans="3:24">
      <c r="C43" s="113"/>
      <c r="D43" s="113"/>
      <c r="E43" s="113"/>
      <c r="F43" s="173"/>
      <c r="G43" s="113"/>
      <c r="H43" s="113"/>
      <c r="I43" s="113"/>
      <c r="J43" s="113"/>
      <c r="K43" s="113"/>
      <c r="L43" s="113"/>
      <c r="M43" s="113"/>
      <c r="N43" s="113"/>
      <c r="O43" s="113"/>
      <c r="P43" s="113"/>
      <c r="Q43" s="113"/>
      <c r="R43" s="113"/>
      <c r="S43" s="113"/>
      <c r="T43" s="113"/>
      <c r="U43" s="113"/>
      <c r="V43" s="113"/>
      <c r="W43" s="113"/>
      <c r="X43" s="113"/>
    </row>
    <row r="44" spans="3:24">
      <c r="C44" s="113"/>
      <c r="D44" s="113"/>
      <c r="E44" s="113"/>
      <c r="F44" s="173"/>
      <c r="G44" s="113"/>
      <c r="H44" s="113"/>
      <c r="I44" s="113"/>
      <c r="J44" s="113"/>
      <c r="K44" s="113"/>
      <c r="L44" s="113"/>
      <c r="M44" s="113"/>
      <c r="N44" s="113"/>
      <c r="O44" s="113"/>
      <c r="P44" s="113"/>
      <c r="Q44" s="113"/>
      <c r="R44" s="113"/>
      <c r="S44" s="113"/>
      <c r="T44" s="113"/>
      <c r="U44" s="113"/>
      <c r="V44" s="113"/>
      <c r="W44" s="113"/>
      <c r="X44" s="113"/>
    </row>
    <row r="45" spans="3:24">
      <c r="C45" s="113"/>
      <c r="D45" s="113"/>
      <c r="E45" s="113"/>
      <c r="F45" s="173"/>
      <c r="G45" s="113"/>
      <c r="H45" s="113"/>
      <c r="I45" s="113"/>
      <c r="J45" s="113"/>
      <c r="K45" s="113"/>
      <c r="L45" s="113"/>
      <c r="M45" s="113"/>
      <c r="N45" s="113"/>
      <c r="O45" s="113"/>
      <c r="P45" s="113"/>
      <c r="Q45" s="113"/>
      <c r="R45" s="113"/>
      <c r="S45" s="113"/>
      <c r="T45" s="113"/>
      <c r="U45" s="113"/>
      <c r="V45" s="113"/>
      <c r="W45" s="113"/>
      <c r="X45" s="113"/>
    </row>
    <row r="46" spans="3:24">
      <c r="C46" s="113"/>
      <c r="D46" s="113"/>
      <c r="E46" s="113"/>
      <c r="F46" s="173"/>
      <c r="G46" s="113"/>
      <c r="H46" s="113"/>
      <c r="I46" s="113"/>
      <c r="J46" s="113"/>
      <c r="K46" s="113"/>
      <c r="L46" s="113"/>
      <c r="M46" s="113"/>
      <c r="N46" s="113"/>
      <c r="O46" s="113"/>
      <c r="P46" s="113"/>
      <c r="Q46" s="113"/>
      <c r="R46" s="113"/>
      <c r="S46" s="113"/>
      <c r="T46" s="113"/>
      <c r="U46" s="113"/>
      <c r="V46" s="113"/>
      <c r="W46" s="113"/>
      <c r="X46" s="113"/>
    </row>
    <row r="47" spans="3:24">
      <c r="C47" s="113"/>
      <c r="D47" s="113"/>
      <c r="E47" s="113"/>
      <c r="F47" s="173"/>
      <c r="G47" s="113"/>
      <c r="H47" s="113"/>
      <c r="I47" s="113"/>
      <c r="J47" s="113"/>
      <c r="K47" s="113"/>
      <c r="L47" s="113"/>
      <c r="M47" s="113"/>
      <c r="N47" s="113"/>
      <c r="O47" s="113"/>
      <c r="P47" s="113"/>
      <c r="Q47" s="113"/>
      <c r="R47" s="113"/>
      <c r="S47" s="113"/>
      <c r="T47" s="113"/>
      <c r="U47" s="113"/>
      <c r="V47" s="113"/>
      <c r="W47" s="113"/>
      <c r="X47" s="113"/>
    </row>
    <row r="48" spans="3:24">
      <c r="C48" s="113"/>
      <c r="D48" s="113"/>
      <c r="E48" s="113"/>
      <c r="F48" s="173"/>
      <c r="G48" s="113"/>
      <c r="H48" s="113"/>
      <c r="I48" s="113"/>
      <c r="J48" s="113"/>
      <c r="K48" s="113"/>
      <c r="L48" s="113"/>
      <c r="M48" s="113"/>
      <c r="N48" s="113"/>
      <c r="O48" s="113"/>
      <c r="P48" s="113"/>
      <c r="Q48" s="113"/>
      <c r="R48" s="113"/>
      <c r="S48" s="113"/>
      <c r="T48" s="113"/>
      <c r="U48" s="113"/>
      <c r="V48" s="113"/>
      <c r="W48" s="113"/>
      <c r="X48" s="113"/>
    </row>
    <row r="49" spans="3:24">
      <c r="C49" s="113"/>
      <c r="D49" s="113"/>
      <c r="E49" s="113"/>
      <c r="F49" s="173"/>
      <c r="G49" s="113"/>
      <c r="H49" s="113"/>
      <c r="I49" s="113"/>
      <c r="J49" s="113"/>
      <c r="K49" s="113"/>
      <c r="L49" s="113"/>
      <c r="M49" s="113"/>
      <c r="N49" s="113"/>
      <c r="O49" s="113"/>
      <c r="P49" s="113"/>
      <c r="Q49" s="113"/>
      <c r="R49" s="113"/>
      <c r="S49" s="113"/>
      <c r="T49" s="113"/>
      <c r="U49" s="113"/>
      <c r="V49" s="113"/>
      <c r="W49" s="113"/>
      <c r="X49" s="113"/>
    </row>
    <row r="50" spans="3:24">
      <c r="C50" s="113"/>
      <c r="D50" s="113"/>
      <c r="E50" s="113"/>
      <c r="F50" s="173"/>
      <c r="G50" s="113"/>
      <c r="H50" s="113"/>
      <c r="I50" s="113"/>
      <c r="J50" s="113"/>
      <c r="K50" s="113"/>
      <c r="L50" s="113"/>
      <c r="M50" s="113"/>
      <c r="N50" s="113"/>
      <c r="O50" s="113"/>
      <c r="P50" s="113"/>
      <c r="Q50" s="113"/>
      <c r="R50" s="113"/>
      <c r="S50" s="113"/>
      <c r="T50" s="113"/>
      <c r="U50" s="113"/>
      <c r="V50" s="113"/>
      <c r="W50" s="113"/>
      <c r="X50" s="113"/>
    </row>
    <row r="51" spans="3:24">
      <c r="C51" s="113"/>
      <c r="D51" s="113"/>
      <c r="E51" s="113"/>
      <c r="F51" s="173"/>
      <c r="G51" s="113"/>
      <c r="H51" s="113"/>
      <c r="I51" s="113"/>
      <c r="J51" s="113"/>
      <c r="K51" s="113"/>
      <c r="L51" s="113"/>
      <c r="M51" s="113"/>
      <c r="N51" s="113"/>
      <c r="O51" s="113"/>
      <c r="P51" s="113"/>
      <c r="Q51" s="113"/>
      <c r="R51" s="113"/>
      <c r="S51" s="113"/>
      <c r="T51" s="113"/>
      <c r="U51" s="113"/>
      <c r="V51" s="113"/>
      <c r="W51" s="113"/>
      <c r="X51" s="113"/>
    </row>
    <row r="52" spans="3:24">
      <c r="C52" s="113"/>
      <c r="D52" s="113"/>
      <c r="E52" s="113"/>
      <c r="F52" s="173"/>
      <c r="G52" s="113"/>
      <c r="H52" s="113"/>
      <c r="I52" s="113"/>
      <c r="J52" s="113"/>
      <c r="K52" s="113"/>
      <c r="L52" s="113"/>
      <c r="M52" s="113"/>
      <c r="N52" s="113"/>
      <c r="O52" s="113"/>
      <c r="P52" s="113"/>
      <c r="Q52" s="113"/>
      <c r="R52" s="113"/>
      <c r="S52" s="113"/>
      <c r="T52" s="113"/>
      <c r="U52" s="113"/>
      <c r="V52" s="113"/>
      <c r="W52" s="113"/>
      <c r="X52" s="113"/>
    </row>
    <row r="53" spans="3:24">
      <c r="C53" s="113"/>
      <c r="D53" s="113"/>
      <c r="E53" s="113"/>
      <c r="F53" s="173"/>
      <c r="G53" s="113"/>
      <c r="H53" s="113"/>
      <c r="I53" s="113"/>
      <c r="J53" s="113"/>
      <c r="K53" s="113"/>
      <c r="L53" s="113"/>
      <c r="M53" s="113"/>
      <c r="N53" s="113"/>
      <c r="O53" s="113"/>
      <c r="P53" s="113"/>
      <c r="Q53" s="113"/>
      <c r="R53" s="113"/>
      <c r="S53" s="113"/>
      <c r="T53" s="113"/>
      <c r="U53" s="113"/>
      <c r="V53" s="113"/>
      <c r="W53" s="113"/>
      <c r="X53" s="113"/>
    </row>
    <row r="54" spans="3:24">
      <c r="C54" s="113"/>
      <c r="D54" s="113"/>
      <c r="E54" s="113"/>
      <c r="F54" s="173"/>
      <c r="G54" s="113"/>
      <c r="H54" s="113"/>
      <c r="I54" s="113"/>
      <c r="J54" s="113"/>
      <c r="K54" s="113"/>
      <c r="L54" s="113"/>
      <c r="M54" s="113"/>
      <c r="N54" s="113"/>
      <c r="O54" s="113"/>
      <c r="P54" s="113"/>
      <c r="Q54" s="113"/>
      <c r="R54" s="113"/>
      <c r="S54" s="113"/>
      <c r="T54" s="113"/>
      <c r="U54" s="113"/>
      <c r="V54" s="113"/>
      <c r="W54" s="113"/>
      <c r="X54" s="113"/>
    </row>
    <row r="55" spans="3:24">
      <c r="C55" s="113"/>
      <c r="D55" s="113"/>
      <c r="E55" s="113"/>
      <c r="F55" s="173"/>
      <c r="G55" s="113"/>
      <c r="H55" s="113"/>
      <c r="I55" s="113"/>
      <c r="J55" s="113"/>
      <c r="K55" s="113"/>
      <c r="L55" s="113"/>
      <c r="M55" s="113"/>
      <c r="N55" s="113"/>
      <c r="O55" s="113"/>
      <c r="P55" s="113"/>
      <c r="Q55" s="113"/>
      <c r="R55" s="113"/>
      <c r="S55" s="113"/>
      <c r="T55" s="113"/>
      <c r="U55" s="113"/>
      <c r="V55" s="113"/>
      <c r="W55" s="113"/>
      <c r="X55" s="113"/>
    </row>
    <row r="56" spans="3:24">
      <c r="C56" s="113"/>
      <c r="D56" s="113"/>
      <c r="E56" s="113"/>
      <c r="F56" s="173"/>
      <c r="G56" s="113"/>
      <c r="H56" s="113"/>
      <c r="I56" s="113"/>
      <c r="J56" s="113"/>
      <c r="K56" s="113"/>
      <c r="L56" s="113"/>
      <c r="M56" s="113"/>
      <c r="N56" s="113"/>
      <c r="O56" s="113"/>
      <c r="P56" s="113"/>
      <c r="Q56" s="113"/>
      <c r="R56" s="113"/>
      <c r="S56" s="113"/>
      <c r="T56" s="113"/>
      <c r="U56" s="113"/>
      <c r="V56" s="113"/>
      <c r="W56" s="113"/>
      <c r="X56" s="113"/>
    </row>
    <row r="57" spans="3:24">
      <c r="C57" s="113"/>
      <c r="D57" s="113"/>
      <c r="E57" s="113"/>
      <c r="F57" s="173"/>
      <c r="G57" s="113"/>
      <c r="H57" s="113"/>
      <c r="I57" s="113"/>
      <c r="J57" s="113"/>
      <c r="K57" s="113"/>
      <c r="L57" s="113"/>
      <c r="M57" s="113"/>
      <c r="N57" s="113"/>
      <c r="O57" s="113"/>
      <c r="P57" s="113"/>
      <c r="Q57" s="113"/>
      <c r="R57" s="113"/>
      <c r="S57" s="113"/>
      <c r="T57" s="113"/>
      <c r="U57" s="113"/>
      <c r="V57" s="113"/>
      <c r="W57" s="113"/>
      <c r="X57" s="113"/>
    </row>
    <row r="58" spans="3:24">
      <c r="C58" s="113"/>
      <c r="D58" s="113"/>
      <c r="E58" s="113"/>
      <c r="F58" s="173"/>
      <c r="G58" s="113"/>
      <c r="H58" s="113"/>
      <c r="I58" s="113"/>
      <c r="J58" s="113"/>
      <c r="K58" s="113"/>
      <c r="L58" s="113"/>
      <c r="M58" s="113"/>
      <c r="N58" s="113"/>
      <c r="O58" s="113"/>
      <c r="P58" s="113"/>
      <c r="Q58" s="113"/>
      <c r="R58" s="113"/>
      <c r="S58" s="113"/>
      <c r="T58" s="113"/>
      <c r="U58" s="113"/>
      <c r="V58" s="113"/>
      <c r="W58" s="113"/>
      <c r="X58" s="113"/>
    </row>
    <row r="59" spans="3:24">
      <c r="C59" s="113"/>
      <c r="D59" s="113"/>
      <c r="E59" s="113"/>
      <c r="F59" s="173"/>
      <c r="G59" s="113"/>
      <c r="H59" s="113"/>
      <c r="I59" s="113"/>
      <c r="J59" s="113"/>
      <c r="K59" s="113"/>
      <c r="L59" s="113"/>
      <c r="M59" s="113"/>
      <c r="N59" s="113"/>
      <c r="O59" s="113"/>
      <c r="P59" s="113"/>
      <c r="Q59" s="113"/>
      <c r="R59" s="113"/>
      <c r="S59" s="113"/>
      <c r="T59" s="113"/>
      <c r="U59" s="113"/>
      <c r="V59" s="113"/>
      <c r="W59" s="113"/>
      <c r="X59" s="113"/>
    </row>
    <row r="60" spans="3:24">
      <c r="C60" s="113"/>
      <c r="D60" s="113"/>
      <c r="E60" s="113"/>
      <c r="F60" s="173"/>
      <c r="G60" s="113"/>
      <c r="H60" s="113"/>
      <c r="I60" s="113"/>
      <c r="J60" s="113"/>
      <c r="K60" s="113"/>
      <c r="L60" s="113"/>
      <c r="M60" s="113"/>
      <c r="N60" s="113"/>
      <c r="O60" s="113"/>
      <c r="P60" s="113"/>
      <c r="Q60" s="113"/>
      <c r="R60" s="113"/>
      <c r="S60" s="113"/>
      <c r="T60" s="113"/>
      <c r="U60" s="113"/>
      <c r="V60" s="113"/>
      <c r="W60" s="113"/>
      <c r="X60" s="113"/>
    </row>
    <row r="61" spans="3:24">
      <c r="C61" s="113"/>
      <c r="D61" s="113"/>
      <c r="E61" s="113"/>
      <c r="F61" s="173"/>
      <c r="G61" s="113"/>
      <c r="H61" s="113"/>
      <c r="I61" s="113"/>
      <c r="J61" s="113"/>
      <c r="K61" s="113"/>
      <c r="L61" s="113"/>
      <c r="M61" s="113"/>
      <c r="N61" s="113"/>
      <c r="O61" s="113"/>
      <c r="P61" s="113"/>
      <c r="Q61" s="113"/>
      <c r="R61" s="113"/>
      <c r="S61" s="113"/>
      <c r="T61" s="113"/>
      <c r="U61" s="113"/>
      <c r="V61" s="113"/>
      <c r="W61" s="113"/>
      <c r="X61" s="113"/>
    </row>
    <row r="62" spans="3:24">
      <c r="C62" s="113"/>
      <c r="D62" s="113"/>
      <c r="E62" s="113"/>
      <c r="F62" s="173"/>
      <c r="G62" s="113"/>
      <c r="H62" s="113"/>
      <c r="I62" s="113"/>
      <c r="J62" s="113"/>
      <c r="K62" s="113"/>
      <c r="L62" s="113"/>
      <c r="M62" s="113"/>
      <c r="N62" s="113"/>
      <c r="O62" s="113"/>
      <c r="P62" s="113"/>
      <c r="Q62" s="113"/>
      <c r="R62" s="113"/>
      <c r="S62" s="113"/>
      <c r="T62" s="113"/>
      <c r="U62" s="113"/>
      <c r="V62" s="113"/>
      <c r="W62" s="113"/>
      <c r="X62" s="113"/>
    </row>
    <row r="63" spans="3:24">
      <c r="C63" s="113"/>
      <c r="D63" s="113"/>
      <c r="E63" s="113"/>
      <c r="F63" s="173"/>
      <c r="G63" s="113"/>
      <c r="H63" s="113"/>
      <c r="I63" s="113"/>
      <c r="J63" s="113"/>
      <c r="K63" s="113"/>
      <c r="L63" s="113"/>
      <c r="M63" s="113"/>
      <c r="N63" s="113"/>
      <c r="O63" s="113"/>
      <c r="P63" s="113"/>
      <c r="Q63" s="113"/>
      <c r="R63" s="113"/>
      <c r="S63" s="113"/>
      <c r="T63" s="113"/>
      <c r="U63" s="113"/>
      <c r="V63" s="113"/>
      <c r="W63" s="113"/>
      <c r="X63" s="113"/>
    </row>
    <row r="64" spans="3:24">
      <c r="C64" s="113"/>
      <c r="D64" s="113"/>
      <c r="E64" s="113"/>
      <c r="F64" s="173"/>
      <c r="G64" s="113"/>
      <c r="H64" s="113"/>
      <c r="I64" s="113"/>
      <c r="J64" s="113"/>
      <c r="K64" s="113"/>
      <c r="L64" s="113"/>
      <c r="M64" s="113"/>
      <c r="N64" s="113"/>
      <c r="O64" s="113"/>
      <c r="P64" s="113"/>
      <c r="Q64" s="113"/>
      <c r="R64" s="113"/>
      <c r="S64" s="113"/>
      <c r="T64" s="113"/>
      <c r="U64" s="113"/>
      <c r="V64" s="113"/>
      <c r="W64" s="113"/>
      <c r="X64" s="113"/>
    </row>
    <row r="65" spans="3:24">
      <c r="C65" s="113"/>
      <c r="D65" s="113"/>
      <c r="E65" s="113"/>
      <c r="F65" s="173"/>
      <c r="G65" s="113"/>
      <c r="H65" s="113"/>
      <c r="I65" s="113"/>
      <c r="J65" s="113"/>
      <c r="K65" s="113"/>
      <c r="L65" s="113"/>
      <c r="M65" s="113"/>
      <c r="N65" s="113"/>
      <c r="O65" s="113"/>
      <c r="P65" s="113"/>
      <c r="Q65" s="113"/>
      <c r="R65" s="113"/>
      <c r="S65" s="113"/>
      <c r="T65" s="113"/>
      <c r="U65" s="113"/>
      <c r="V65" s="113"/>
      <c r="W65" s="113"/>
      <c r="X65" s="113"/>
    </row>
    <row r="66" spans="3:24">
      <c r="C66" s="113"/>
      <c r="D66" s="113"/>
      <c r="E66" s="113"/>
      <c r="F66" s="173"/>
      <c r="G66" s="113"/>
      <c r="H66" s="113"/>
      <c r="I66" s="113"/>
      <c r="J66" s="113"/>
      <c r="K66" s="113"/>
      <c r="L66" s="113"/>
      <c r="M66" s="113"/>
      <c r="N66" s="113"/>
      <c r="O66" s="113"/>
      <c r="P66" s="113"/>
      <c r="Q66" s="113"/>
      <c r="R66" s="113"/>
      <c r="S66" s="113"/>
      <c r="T66" s="113"/>
      <c r="U66" s="113"/>
      <c r="V66" s="113"/>
      <c r="W66" s="113"/>
      <c r="X66" s="113"/>
    </row>
    <row r="67" spans="3:24">
      <c r="C67" s="113"/>
      <c r="D67" s="113"/>
      <c r="E67" s="113"/>
      <c r="F67" s="173"/>
      <c r="G67" s="113"/>
      <c r="H67" s="113"/>
      <c r="I67" s="113"/>
      <c r="J67" s="113"/>
      <c r="K67" s="113"/>
      <c r="L67" s="113"/>
      <c r="M67" s="113"/>
      <c r="N67" s="113"/>
      <c r="O67" s="113"/>
      <c r="P67" s="113"/>
      <c r="Q67" s="113"/>
      <c r="R67" s="113"/>
      <c r="S67" s="113"/>
      <c r="T67" s="113"/>
      <c r="U67" s="113"/>
      <c r="V67" s="113"/>
      <c r="W67" s="113"/>
      <c r="X67" s="113"/>
    </row>
    <row r="68" spans="3:24">
      <c r="C68" s="113"/>
      <c r="D68" s="113"/>
      <c r="E68" s="113"/>
      <c r="F68" s="173"/>
      <c r="G68" s="113"/>
      <c r="H68" s="113"/>
      <c r="I68" s="113"/>
      <c r="J68" s="113"/>
      <c r="K68" s="113"/>
      <c r="L68" s="113"/>
      <c r="M68" s="113"/>
      <c r="N68" s="113"/>
      <c r="O68" s="113"/>
      <c r="P68" s="113"/>
      <c r="Q68" s="113"/>
      <c r="R68" s="113"/>
      <c r="S68" s="113"/>
      <c r="T68" s="113"/>
      <c r="U68" s="113"/>
      <c r="V68" s="113"/>
      <c r="W68" s="113"/>
      <c r="X68" s="113"/>
    </row>
    <row r="69" spans="3:24">
      <c r="C69" s="113"/>
      <c r="D69" s="113"/>
      <c r="E69" s="113"/>
      <c r="F69" s="173"/>
      <c r="G69" s="113"/>
      <c r="H69" s="113"/>
      <c r="I69" s="113"/>
      <c r="J69" s="113"/>
      <c r="K69" s="113"/>
      <c r="L69" s="113"/>
      <c r="M69" s="113"/>
      <c r="N69" s="113"/>
      <c r="O69" s="113"/>
      <c r="P69" s="113"/>
      <c r="Q69" s="113"/>
      <c r="R69" s="113"/>
      <c r="S69" s="113"/>
      <c r="T69" s="113"/>
      <c r="U69" s="113"/>
      <c r="V69" s="113"/>
      <c r="W69" s="113"/>
      <c r="X69" s="113"/>
    </row>
    <row r="70" spans="3:24">
      <c r="C70" s="113"/>
      <c r="D70" s="113"/>
      <c r="E70" s="113"/>
      <c r="F70" s="173"/>
      <c r="G70" s="113"/>
      <c r="H70" s="113"/>
      <c r="I70" s="113"/>
      <c r="J70" s="113"/>
      <c r="K70" s="113"/>
      <c r="L70" s="113"/>
      <c r="M70" s="113"/>
      <c r="N70" s="113"/>
      <c r="O70" s="113"/>
      <c r="P70" s="113"/>
      <c r="Q70" s="113"/>
      <c r="R70" s="113"/>
      <c r="S70" s="113"/>
      <c r="T70" s="113"/>
      <c r="U70" s="113"/>
      <c r="V70" s="113"/>
      <c r="W70" s="113"/>
      <c r="X70" s="113"/>
    </row>
    <row r="71" spans="3:24">
      <c r="C71" s="113"/>
      <c r="D71" s="113"/>
      <c r="E71" s="113"/>
      <c r="F71" s="173"/>
      <c r="G71" s="113"/>
      <c r="H71" s="113"/>
      <c r="I71" s="113"/>
      <c r="J71" s="113"/>
      <c r="K71" s="113"/>
      <c r="L71" s="113"/>
      <c r="M71" s="113"/>
      <c r="N71" s="113"/>
      <c r="O71" s="113"/>
      <c r="P71" s="113"/>
      <c r="Q71" s="113"/>
      <c r="R71" s="113"/>
      <c r="S71" s="113"/>
      <c r="T71" s="113"/>
      <c r="U71" s="113"/>
      <c r="V71" s="113"/>
      <c r="W71" s="113"/>
      <c r="X71" s="113"/>
    </row>
    <row r="72" spans="3:24">
      <c r="C72" s="113"/>
      <c r="D72" s="113"/>
      <c r="E72" s="113"/>
      <c r="F72" s="173"/>
      <c r="G72" s="113"/>
      <c r="H72" s="113"/>
      <c r="I72" s="113"/>
      <c r="J72" s="113"/>
      <c r="K72" s="113"/>
      <c r="L72" s="113"/>
      <c r="M72" s="113"/>
      <c r="N72" s="113"/>
      <c r="O72" s="113"/>
      <c r="P72" s="113"/>
      <c r="Q72" s="113"/>
      <c r="R72" s="113"/>
      <c r="S72" s="113"/>
      <c r="T72" s="113"/>
      <c r="U72" s="113"/>
      <c r="V72" s="113"/>
      <c r="W72" s="113"/>
      <c r="X72" s="113"/>
    </row>
    <row r="73" spans="3:24">
      <c r="C73" s="113"/>
      <c r="D73" s="113"/>
      <c r="E73" s="113"/>
      <c r="F73" s="173"/>
      <c r="G73" s="113"/>
      <c r="H73" s="113"/>
      <c r="I73" s="113"/>
      <c r="J73" s="113"/>
      <c r="K73" s="113"/>
      <c r="L73" s="113"/>
      <c r="M73" s="113"/>
      <c r="N73" s="113"/>
      <c r="O73" s="113"/>
      <c r="P73" s="113"/>
      <c r="Q73" s="113"/>
      <c r="R73" s="113"/>
      <c r="S73" s="113"/>
      <c r="T73" s="113"/>
      <c r="U73" s="113"/>
      <c r="V73" s="113"/>
      <c r="W73" s="113"/>
      <c r="X73" s="113"/>
    </row>
    <row r="74" spans="3:24">
      <c r="C74" s="113"/>
      <c r="D74" s="113"/>
      <c r="E74" s="113"/>
      <c r="F74" s="173"/>
      <c r="G74" s="113"/>
      <c r="H74" s="113"/>
      <c r="I74" s="113"/>
      <c r="J74" s="113"/>
      <c r="K74" s="113"/>
      <c r="L74" s="113"/>
      <c r="M74" s="113"/>
      <c r="N74" s="113"/>
      <c r="O74" s="113"/>
      <c r="P74" s="113"/>
      <c r="Q74" s="113"/>
      <c r="R74" s="113"/>
      <c r="S74" s="113"/>
      <c r="T74" s="113"/>
      <c r="U74" s="113"/>
      <c r="V74" s="113"/>
      <c r="W74" s="113"/>
      <c r="X74" s="113"/>
    </row>
    <row r="75" spans="3:24">
      <c r="C75" s="113"/>
      <c r="D75" s="113"/>
      <c r="E75" s="113"/>
      <c r="F75" s="173"/>
      <c r="G75" s="113"/>
      <c r="H75" s="113"/>
      <c r="I75" s="113"/>
      <c r="J75" s="113"/>
      <c r="K75" s="113"/>
      <c r="L75" s="113"/>
      <c r="M75" s="113"/>
      <c r="N75" s="113"/>
      <c r="O75" s="113"/>
      <c r="P75" s="113"/>
      <c r="Q75" s="113"/>
      <c r="R75" s="113"/>
      <c r="S75" s="113"/>
      <c r="T75" s="113"/>
      <c r="U75" s="113"/>
      <c r="V75" s="113"/>
      <c r="W75" s="113"/>
      <c r="X75" s="113"/>
    </row>
    <row r="76" spans="3:24">
      <c r="C76" s="113"/>
      <c r="D76" s="113"/>
      <c r="E76" s="113"/>
      <c r="F76" s="173"/>
      <c r="G76" s="113"/>
      <c r="H76" s="113"/>
      <c r="I76" s="113"/>
      <c r="J76" s="113"/>
      <c r="K76" s="113"/>
      <c r="L76" s="113"/>
      <c r="M76" s="113"/>
      <c r="N76" s="113"/>
      <c r="O76" s="113"/>
      <c r="P76" s="113"/>
      <c r="Q76" s="113"/>
      <c r="R76" s="113"/>
      <c r="S76" s="113"/>
      <c r="T76" s="113"/>
      <c r="U76" s="113"/>
      <c r="V76" s="113"/>
      <c r="W76" s="113"/>
      <c r="X76" s="113"/>
    </row>
    <row r="77" spans="3:24">
      <c r="C77" s="113"/>
      <c r="D77" s="113"/>
      <c r="E77" s="113"/>
      <c r="F77" s="173"/>
      <c r="G77" s="113"/>
      <c r="H77" s="113"/>
      <c r="I77" s="113"/>
      <c r="J77" s="113"/>
      <c r="K77" s="113"/>
      <c r="L77" s="113"/>
      <c r="M77" s="113"/>
      <c r="N77" s="113"/>
      <c r="O77" s="113"/>
      <c r="P77" s="113"/>
      <c r="Q77" s="113"/>
      <c r="R77" s="113"/>
      <c r="S77" s="113"/>
      <c r="T77" s="113"/>
      <c r="U77" s="113"/>
      <c r="V77" s="113"/>
      <c r="W77" s="113"/>
      <c r="X77" s="113"/>
    </row>
    <row r="78" spans="3:24">
      <c r="C78" s="113"/>
      <c r="D78" s="113"/>
      <c r="E78" s="113"/>
      <c r="F78" s="173"/>
      <c r="G78" s="113"/>
      <c r="H78" s="113"/>
      <c r="I78" s="113"/>
      <c r="J78" s="113"/>
      <c r="K78" s="113"/>
      <c r="L78" s="113"/>
      <c r="M78" s="113"/>
      <c r="N78" s="113"/>
      <c r="O78" s="113"/>
      <c r="P78" s="113"/>
      <c r="Q78" s="113"/>
      <c r="R78" s="113"/>
      <c r="S78" s="113"/>
      <c r="T78" s="113"/>
      <c r="U78" s="113"/>
      <c r="V78" s="113"/>
      <c r="W78" s="113"/>
      <c r="X78" s="113"/>
    </row>
    <row r="79" spans="3:24">
      <c r="C79" s="113"/>
      <c r="D79" s="113"/>
      <c r="E79" s="113"/>
      <c r="F79" s="173"/>
      <c r="G79" s="113"/>
      <c r="H79" s="113"/>
      <c r="I79" s="113"/>
      <c r="J79" s="113"/>
      <c r="K79" s="113"/>
      <c r="L79" s="113"/>
      <c r="M79" s="113"/>
      <c r="N79" s="113"/>
      <c r="O79" s="113"/>
      <c r="P79" s="113"/>
      <c r="Q79" s="113"/>
      <c r="R79" s="113"/>
      <c r="S79" s="113"/>
      <c r="T79" s="113"/>
      <c r="U79" s="113"/>
      <c r="V79" s="113"/>
      <c r="W79" s="113"/>
      <c r="X79" s="113"/>
    </row>
    <row r="80" spans="3:24">
      <c r="C80" s="113"/>
      <c r="D80" s="113"/>
      <c r="E80" s="113"/>
      <c r="F80" s="173"/>
      <c r="G80" s="113"/>
      <c r="H80" s="113"/>
      <c r="I80" s="113"/>
      <c r="J80" s="113"/>
      <c r="K80" s="113"/>
      <c r="L80" s="113"/>
      <c r="M80" s="113"/>
      <c r="N80" s="113"/>
      <c r="O80" s="113"/>
      <c r="P80" s="113"/>
      <c r="Q80" s="113"/>
      <c r="R80" s="113"/>
      <c r="S80" s="113"/>
      <c r="T80" s="113"/>
      <c r="U80" s="113"/>
      <c r="V80" s="113"/>
      <c r="W80" s="113"/>
      <c r="X80" s="113"/>
    </row>
    <row r="81" spans="3:24">
      <c r="C81" s="113"/>
      <c r="D81" s="113"/>
      <c r="E81" s="113"/>
      <c r="F81" s="173"/>
      <c r="G81" s="113"/>
      <c r="H81" s="113"/>
      <c r="I81" s="113"/>
      <c r="J81" s="113"/>
      <c r="K81" s="113"/>
      <c r="L81" s="113"/>
      <c r="M81" s="113"/>
      <c r="N81" s="113"/>
      <c r="O81" s="113"/>
      <c r="P81" s="113"/>
      <c r="Q81" s="113"/>
      <c r="R81" s="113"/>
      <c r="S81" s="113"/>
      <c r="T81" s="113"/>
      <c r="U81" s="113"/>
      <c r="V81" s="113"/>
      <c r="W81" s="113"/>
      <c r="X81" s="113"/>
    </row>
    <row r="82" spans="3:24">
      <c r="C82" s="113"/>
      <c r="D82" s="113"/>
      <c r="E82" s="113"/>
      <c r="F82" s="173"/>
      <c r="G82" s="113"/>
      <c r="H82" s="113"/>
      <c r="I82" s="113"/>
      <c r="J82" s="113"/>
      <c r="K82" s="113"/>
      <c r="L82" s="113"/>
      <c r="M82" s="113"/>
      <c r="N82" s="113"/>
      <c r="O82" s="113"/>
      <c r="P82" s="113"/>
      <c r="Q82" s="113"/>
      <c r="R82" s="113"/>
      <c r="S82" s="113"/>
      <c r="T82" s="113"/>
      <c r="U82" s="113"/>
      <c r="V82" s="113"/>
      <c r="W82" s="113"/>
      <c r="X82" s="113"/>
    </row>
    <row r="83" spans="3:24">
      <c r="C83" s="113"/>
      <c r="D83" s="113"/>
      <c r="E83" s="113"/>
      <c r="F83" s="173"/>
      <c r="G83" s="113"/>
      <c r="H83" s="113"/>
      <c r="I83" s="113"/>
      <c r="J83" s="113"/>
      <c r="K83" s="113"/>
      <c r="L83" s="113"/>
      <c r="M83" s="113"/>
      <c r="N83" s="113"/>
      <c r="O83" s="113"/>
      <c r="P83" s="113"/>
      <c r="Q83" s="113"/>
      <c r="R83" s="113"/>
      <c r="S83" s="113"/>
      <c r="T83" s="113"/>
      <c r="U83" s="113"/>
      <c r="V83" s="113"/>
      <c r="W83" s="113"/>
      <c r="X83" s="113"/>
    </row>
    <row r="84" spans="3:24">
      <c r="C84" s="113"/>
      <c r="D84" s="113"/>
      <c r="E84" s="113"/>
      <c r="F84" s="173"/>
      <c r="G84" s="113"/>
      <c r="H84" s="113"/>
      <c r="I84" s="113"/>
      <c r="J84" s="113"/>
      <c r="K84" s="113"/>
      <c r="L84" s="113"/>
      <c r="M84" s="113"/>
      <c r="N84" s="113"/>
      <c r="O84" s="113"/>
      <c r="P84" s="113"/>
      <c r="Q84" s="113"/>
      <c r="R84" s="113"/>
      <c r="S84" s="113"/>
      <c r="T84" s="113"/>
      <c r="U84" s="113"/>
      <c r="V84" s="113"/>
      <c r="W84" s="113"/>
      <c r="X84" s="113"/>
    </row>
    <row r="85" spans="3:24">
      <c r="C85" s="113"/>
      <c r="D85" s="113"/>
      <c r="E85" s="113"/>
      <c r="F85" s="173"/>
      <c r="G85" s="113"/>
      <c r="H85" s="113"/>
      <c r="I85" s="113"/>
      <c r="J85" s="113"/>
      <c r="K85" s="113"/>
      <c r="L85" s="113"/>
      <c r="M85" s="113"/>
      <c r="N85" s="113"/>
      <c r="O85" s="113"/>
      <c r="P85" s="113"/>
      <c r="Q85" s="113"/>
      <c r="R85" s="113"/>
      <c r="S85" s="113"/>
      <c r="T85" s="113"/>
      <c r="U85" s="113"/>
      <c r="V85" s="113"/>
      <c r="W85" s="113"/>
      <c r="X85" s="113"/>
    </row>
    <row r="86" spans="3:24">
      <c r="C86" s="113"/>
      <c r="D86" s="113"/>
      <c r="E86" s="113"/>
      <c r="F86" s="173"/>
      <c r="G86" s="113"/>
      <c r="H86" s="113"/>
      <c r="I86" s="113"/>
      <c r="J86" s="113"/>
      <c r="K86" s="113"/>
      <c r="L86" s="113"/>
      <c r="M86" s="113"/>
      <c r="N86" s="113"/>
      <c r="O86" s="113"/>
      <c r="P86" s="113"/>
      <c r="Q86" s="113"/>
      <c r="R86" s="113"/>
      <c r="S86" s="113"/>
      <c r="T86" s="113"/>
      <c r="U86" s="113"/>
      <c r="V86" s="113"/>
      <c r="W86" s="113"/>
      <c r="X86" s="113"/>
    </row>
    <row r="87" spans="3:24">
      <c r="C87" s="113"/>
      <c r="D87" s="113"/>
      <c r="E87" s="113"/>
      <c r="F87" s="173"/>
      <c r="G87" s="113"/>
      <c r="H87" s="113"/>
      <c r="I87" s="113"/>
      <c r="J87" s="113"/>
      <c r="K87" s="113"/>
      <c r="L87" s="113"/>
      <c r="M87" s="113"/>
      <c r="N87" s="113"/>
      <c r="O87" s="113"/>
      <c r="P87" s="113"/>
      <c r="Q87" s="113"/>
      <c r="R87" s="113"/>
      <c r="S87" s="113"/>
      <c r="T87" s="113"/>
      <c r="U87" s="113"/>
      <c r="V87" s="113"/>
      <c r="W87" s="113"/>
      <c r="X87" s="113"/>
    </row>
    <row r="88" spans="3:24">
      <c r="C88" s="113"/>
      <c r="D88" s="113"/>
      <c r="E88" s="113"/>
      <c r="F88" s="173"/>
      <c r="G88" s="113"/>
      <c r="H88" s="113"/>
      <c r="I88" s="113"/>
      <c r="J88" s="113"/>
      <c r="K88" s="113"/>
      <c r="L88" s="113"/>
      <c r="M88" s="113"/>
      <c r="N88" s="113"/>
      <c r="O88" s="113"/>
      <c r="P88" s="113"/>
      <c r="Q88" s="113"/>
      <c r="R88" s="113"/>
      <c r="S88" s="113"/>
      <c r="T88" s="113"/>
      <c r="U88" s="113"/>
      <c r="V88" s="113"/>
      <c r="W88" s="113"/>
      <c r="X88" s="113"/>
    </row>
    <row r="89" spans="3:24">
      <c r="C89" s="113"/>
      <c r="D89" s="113"/>
      <c r="E89" s="113"/>
      <c r="F89" s="173"/>
      <c r="G89" s="113"/>
      <c r="H89" s="113"/>
      <c r="I89" s="113"/>
      <c r="J89" s="113"/>
      <c r="K89" s="113"/>
      <c r="L89" s="113"/>
      <c r="M89" s="113"/>
      <c r="N89" s="113"/>
      <c r="O89" s="113"/>
      <c r="P89" s="113"/>
      <c r="Q89" s="113"/>
      <c r="R89" s="113"/>
      <c r="S89" s="113"/>
      <c r="T89" s="113"/>
      <c r="U89" s="113"/>
      <c r="V89" s="113"/>
      <c r="W89" s="113"/>
      <c r="X89" s="113"/>
    </row>
    <row r="90" spans="3:24">
      <c r="C90" s="113"/>
      <c r="D90" s="113"/>
      <c r="E90" s="113"/>
      <c r="F90" s="173"/>
      <c r="G90" s="113"/>
      <c r="H90" s="113"/>
      <c r="I90" s="113"/>
      <c r="J90" s="113"/>
      <c r="K90" s="113"/>
      <c r="L90" s="113"/>
      <c r="M90" s="113"/>
      <c r="N90" s="113"/>
      <c r="O90" s="113"/>
      <c r="P90" s="113"/>
      <c r="Q90" s="113"/>
      <c r="R90" s="113"/>
      <c r="S90" s="113"/>
      <c r="T90" s="113"/>
      <c r="U90" s="113"/>
      <c r="V90" s="113"/>
      <c r="W90" s="113"/>
      <c r="X90" s="113"/>
    </row>
    <row r="91" spans="3:24">
      <c r="C91" s="113"/>
      <c r="D91" s="113"/>
      <c r="E91" s="113"/>
      <c r="F91" s="173"/>
      <c r="G91" s="113"/>
      <c r="H91" s="113"/>
      <c r="I91" s="113"/>
      <c r="J91" s="113"/>
      <c r="K91" s="113"/>
      <c r="L91" s="113"/>
      <c r="M91" s="113"/>
      <c r="N91" s="113"/>
      <c r="O91" s="113"/>
      <c r="P91" s="113"/>
      <c r="Q91" s="113"/>
      <c r="R91" s="113"/>
      <c r="S91" s="113"/>
      <c r="T91" s="113"/>
      <c r="U91" s="113"/>
      <c r="V91" s="113"/>
      <c r="W91" s="113"/>
      <c r="X91" s="113"/>
    </row>
    <row r="92" spans="3:24">
      <c r="C92" s="113"/>
      <c r="D92" s="113"/>
      <c r="E92" s="113"/>
      <c r="F92" s="173"/>
      <c r="G92" s="113"/>
      <c r="H92" s="113"/>
      <c r="I92" s="113"/>
      <c r="J92" s="113"/>
      <c r="K92" s="113"/>
      <c r="L92" s="113"/>
      <c r="M92" s="113"/>
      <c r="N92" s="113"/>
      <c r="O92" s="113"/>
      <c r="P92" s="113"/>
      <c r="Q92" s="113"/>
      <c r="R92" s="113"/>
      <c r="S92" s="113"/>
      <c r="T92" s="113"/>
      <c r="U92" s="113"/>
      <c r="V92" s="113"/>
      <c r="W92" s="113"/>
      <c r="X92" s="113"/>
    </row>
    <row r="93" spans="3:24">
      <c r="C93" s="113"/>
      <c r="D93" s="113"/>
      <c r="E93" s="113"/>
      <c r="F93" s="173"/>
      <c r="G93" s="113"/>
      <c r="H93" s="113"/>
      <c r="I93" s="113"/>
      <c r="J93" s="113"/>
      <c r="K93" s="113"/>
      <c r="L93" s="113"/>
      <c r="M93" s="113"/>
      <c r="N93" s="113"/>
      <c r="O93" s="113"/>
      <c r="P93" s="113"/>
      <c r="Q93" s="113"/>
      <c r="R93" s="113"/>
      <c r="S93" s="113"/>
      <c r="T93" s="113"/>
      <c r="U93" s="113"/>
      <c r="V93" s="113"/>
      <c r="W93" s="113"/>
      <c r="X93" s="113"/>
    </row>
    <row r="94" spans="3:24">
      <c r="C94" s="113"/>
      <c r="D94" s="113"/>
      <c r="E94" s="113"/>
      <c r="F94" s="173"/>
      <c r="G94" s="113"/>
      <c r="H94" s="113"/>
      <c r="I94" s="113"/>
      <c r="J94" s="113"/>
      <c r="K94" s="113"/>
      <c r="L94" s="113"/>
      <c r="M94" s="113"/>
      <c r="N94" s="113"/>
      <c r="O94" s="113"/>
      <c r="P94" s="113"/>
      <c r="Q94" s="113"/>
      <c r="R94" s="113"/>
      <c r="S94" s="113"/>
      <c r="T94" s="113"/>
      <c r="U94" s="113"/>
      <c r="V94" s="113"/>
      <c r="W94" s="113"/>
      <c r="X94" s="113"/>
    </row>
    <row r="95" spans="3:24">
      <c r="C95" s="113"/>
      <c r="D95" s="113"/>
      <c r="E95" s="113"/>
      <c r="F95" s="173"/>
      <c r="G95" s="113"/>
      <c r="H95" s="113"/>
      <c r="I95" s="113"/>
      <c r="J95" s="113"/>
      <c r="K95" s="113"/>
      <c r="L95" s="113"/>
      <c r="M95" s="113"/>
      <c r="N95" s="113"/>
      <c r="O95" s="113"/>
      <c r="P95" s="113"/>
      <c r="Q95" s="113"/>
      <c r="R95" s="113"/>
      <c r="S95" s="113"/>
      <c r="T95" s="113"/>
      <c r="U95" s="113"/>
      <c r="V95" s="113"/>
      <c r="W95" s="113"/>
      <c r="X95" s="113"/>
    </row>
    <row r="96" spans="3:24">
      <c r="C96" s="113"/>
      <c r="D96" s="113"/>
      <c r="E96" s="113"/>
      <c r="F96" s="173"/>
      <c r="G96" s="113"/>
      <c r="H96" s="113"/>
      <c r="I96" s="113"/>
      <c r="J96" s="113"/>
      <c r="K96" s="113"/>
      <c r="L96" s="113"/>
      <c r="M96" s="113"/>
      <c r="N96" s="113"/>
      <c r="O96" s="113"/>
      <c r="P96" s="113"/>
      <c r="Q96" s="113"/>
      <c r="R96" s="113"/>
      <c r="S96" s="113"/>
      <c r="T96" s="113"/>
      <c r="U96" s="113"/>
      <c r="V96" s="113"/>
      <c r="W96" s="113"/>
      <c r="X96" s="113"/>
    </row>
    <row r="97" spans="3:24">
      <c r="C97" s="113"/>
      <c r="D97" s="113"/>
      <c r="E97" s="113"/>
      <c r="F97" s="173"/>
      <c r="G97" s="113"/>
      <c r="H97" s="113"/>
      <c r="I97" s="113"/>
      <c r="J97" s="113"/>
      <c r="K97" s="113"/>
      <c r="L97" s="113"/>
      <c r="M97" s="113"/>
      <c r="N97" s="113"/>
      <c r="O97" s="113"/>
      <c r="P97" s="113"/>
      <c r="Q97" s="113"/>
      <c r="R97" s="113"/>
      <c r="S97" s="113"/>
      <c r="T97" s="113"/>
      <c r="U97" s="113"/>
      <c r="V97" s="113"/>
      <c r="W97" s="113"/>
      <c r="X97" s="113"/>
    </row>
    <row r="98" spans="3:24">
      <c r="C98" s="113"/>
      <c r="D98" s="113"/>
      <c r="E98" s="113"/>
      <c r="F98" s="173"/>
      <c r="G98" s="113"/>
      <c r="H98" s="113"/>
      <c r="I98" s="113"/>
      <c r="J98" s="113"/>
      <c r="K98" s="113"/>
      <c r="L98" s="113"/>
      <c r="M98" s="113"/>
      <c r="N98" s="113"/>
      <c r="O98" s="113"/>
      <c r="P98" s="113"/>
      <c r="Q98" s="113"/>
      <c r="R98" s="113"/>
      <c r="S98" s="113"/>
      <c r="T98" s="113"/>
      <c r="U98" s="113"/>
      <c r="V98" s="113"/>
      <c r="W98" s="113"/>
      <c r="X98" s="113"/>
    </row>
    <row r="99" spans="3:24">
      <c r="C99" s="113"/>
      <c r="D99" s="113"/>
      <c r="E99" s="113"/>
      <c r="F99" s="173"/>
      <c r="G99" s="113"/>
      <c r="H99" s="113"/>
      <c r="I99" s="113"/>
      <c r="J99" s="113"/>
      <c r="K99" s="113"/>
      <c r="L99" s="113"/>
      <c r="M99" s="113"/>
      <c r="N99" s="113"/>
      <c r="O99" s="113"/>
      <c r="P99" s="113"/>
      <c r="Q99" s="113"/>
      <c r="R99" s="113"/>
      <c r="S99" s="113"/>
      <c r="T99" s="113"/>
      <c r="U99" s="113"/>
      <c r="V99" s="113"/>
      <c r="W99" s="113"/>
      <c r="X99" s="113"/>
    </row>
    <row r="100" spans="3:24">
      <c r="C100" s="113"/>
      <c r="D100" s="113"/>
      <c r="E100" s="113"/>
      <c r="F100" s="173"/>
      <c r="G100" s="113"/>
      <c r="H100" s="113"/>
      <c r="I100" s="113"/>
      <c r="J100" s="113"/>
      <c r="K100" s="113"/>
      <c r="L100" s="113"/>
      <c r="M100" s="113"/>
      <c r="N100" s="113"/>
      <c r="O100" s="113"/>
      <c r="P100" s="113"/>
      <c r="Q100" s="113"/>
      <c r="R100" s="113"/>
      <c r="S100" s="113"/>
      <c r="T100" s="113"/>
      <c r="U100" s="113"/>
      <c r="V100" s="113"/>
      <c r="W100" s="113"/>
      <c r="X100" s="113"/>
    </row>
    <row r="101" spans="3:24">
      <c r="C101" s="113"/>
      <c r="D101" s="113"/>
      <c r="E101" s="113"/>
      <c r="F101" s="173"/>
      <c r="G101" s="113"/>
      <c r="H101" s="113"/>
      <c r="I101" s="113"/>
      <c r="J101" s="113"/>
      <c r="K101" s="113"/>
      <c r="L101" s="113"/>
      <c r="M101" s="113"/>
      <c r="N101" s="113"/>
      <c r="O101" s="113"/>
      <c r="P101" s="113"/>
      <c r="Q101" s="113"/>
      <c r="R101" s="113"/>
      <c r="S101" s="113"/>
      <c r="T101" s="113"/>
      <c r="U101" s="113"/>
      <c r="V101" s="113"/>
      <c r="W101" s="113"/>
      <c r="X101" s="113"/>
    </row>
    <row r="102" spans="3:24">
      <c r="C102" s="113"/>
      <c r="D102" s="113"/>
      <c r="E102" s="113"/>
      <c r="F102" s="173"/>
      <c r="G102" s="113"/>
      <c r="H102" s="113"/>
      <c r="I102" s="113"/>
      <c r="J102" s="113"/>
      <c r="K102" s="113"/>
      <c r="L102" s="113"/>
      <c r="M102" s="113"/>
      <c r="N102" s="113"/>
      <c r="O102" s="113"/>
      <c r="P102" s="113"/>
      <c r="Q102" s="113"/>
      <c r="R102" s="113"/>
      <c r="S102" s="113"/>
      <c r="T102" s="113"/>
      <c r="U102" s="113"/>
      <c r="V102" s="113"/>
      <c r="W102" s="113"/>
      <c r="X102" s="113"/>
    </row>
    <row r="103" spans="3:24">
      <c r="C103" s="113"/>
      <c r="D103" s="113"/>
      <c r="E103" s="113"/>
      <c r="F103" s="173"/>
      <c r="G103" s="113"/>
      <c r="H103" s="113"/>
      <c r="I103" s="113"/>
      <c r="J103" s="113"/>
      <c r="K103" s="113"/>
      <c r="L103" s="113"/>
      <c r="M103" s="113"/>
      <c r="N103" s="113"/>
      <c r="O103" s="113"/>
      <c r="P103" s="113"/>
      <c r="Q103" s="113"/>
      <c r="R103" s="113"/>
      <c r="S103" s="113"/>
      <c r="T103" s="113"/>
      <c r="U103" s="113"/>
      <c r="V103" s="113"/>
      <c r="W103" s="113"/>
      <c r="X103" s="113"/>
    </row>
    <row r="104" spans="3:24">
      <c r="C104" s="113"/>
      <c r="D104" s="113"/>
      <c r="E104" s="113"/>
      <c r="F104" s="173"/>
      <c r="G104" s="113"/>
      <c r="H104" s="113"/>
      <c r="I104" s="113"/>
      <c r="J104" s="113"/>
      <c r="K104" s="113"/>
      <c r="L104" s="113"/>
      <c r="M104" s="113"/>
      <c r="N104" s="113"/>
      <c r="O104" s="113"/>
      <c r="P104" s="113"/>
      <c r="Q104" s="113"/>
      <c r="R104" s="113"/>
      <c r="S104" s="113"/>
      <c r="T104" s="113"/>
      <c r="U104" s="113"/>
      <c r="V104" s="113"/>
      <c r="W104" s="113"/>
      <c r="X104" s="113"/>
    </row>
    <row r="105" spans="3:24">
      <c r="C105" s="113"/>
      <c r="D105" s="113"/>
      <c r="E105" s="113"/>
      <c r="F105" s="173"/>
      <c r="G105" s="113"/>
      <c r="H105" s="113"/>
      <c r="I105" s="113"/>
      <c r="J105" s="113"/>
      <c r="K105" s="113"/>
      <c r="L105" s="113"/>
      <c r="M105" s="113"/>
      <c r="N105" s="113"/>
      <c r="O105" s="113"/>
      <c r="P105" s="113"/>
      <c r="Q105" s="113"/>
      <c r="R105" s="113"/>
      <c r="S105" s="113"/>
      <c r="T105" s="113"/>
      <c r="U105" s="113"/>
      <c r="V105" s="113"/>
      <c r="W105" s="113"/>
      <c r="X105" s="113"/>
    </row>
    <row r="106" spans="3:24">
      <c r="C106" s="113"/>
      <c r="D106" s="113"/>
      <c r="E106" s="113"/>
      <c r="F106" s="173"/>
      <c r="G106" s="113"/>
      <c r="H106" s="113"/>
      <c r="I106" s="113"/>
      <c r="J106" s="113"/>
      <c r="K106" s="113"/>
      <c r="L106" s="113"/>
      <c r="M106" s="113"/>
      <c r="N106" s="113"/>
      <c r="O106" s="113"/>
      <c r="P106" s="113"/>
      <c r="Q106" s="113"/>
      <c r="R106" s="113"/>
      <c r="S106" s="113"/>
      <c r="T106" s="113"/>
      <c r="U106" s="113"/>
      <c r="V106" s="113"/>
      <c r="W106" s="113"/>
      <c r="X106" s="113"/>
    </row>
    <row r="107" spans="3:24">
      <c r="C107" s="113"/>
      <c r="D107" s="113"/>
      <c r="E107" s="113"/>
      <c r="F107" s="173"/>
      <c r="G107" s="113"/>
      <c r="H107" s="113"/>
      <c r="I107" s="113"/>
      <c r="J107" s="113"/>
      <c r="K107" s="113"/>
      <c r="L107" s="113"/>
      <c r="M107" s="113"/>
      <c r="N107" s="113"/>
      <c r="O107" s="113"/>
      <c r="P107" s="113"/>
      <c r="Q107" s="113"/>
      <c r="R107" s="113"/>
      <c r="S107" s="113"/>
      <c r="T107" s="113"/>
      <c r="U107" s="113"/>
      <c r="V107" s="113"/>
      <c r="W107" s="113"/>
      <c r="X107" s="113"/>
    </row>
    <row r="108" spans="3:24">
      <c r="C108" s="113"/>
      <c r="D108" s="113"/>
      <c r="E108" s="113"/>
      <c r="F108" s="173"/>
      <c r="G108" s="113"/>
      <c r="H108" s="113"/>
      <c r="I108" s="113"/>
      <c r="J108" s="113"/>
      <c r="K108" s="113"/>
      <c r="L108" s="113"/>
      <c r="M108" s="113"/>
      <c r="N108" s="113"/>
      <c r="O108" s="113"/>
      <c r="P108" s="113"/>
      <c r="Q108" s="113"/>
      <c r="R108" s="113"/>
      <c r="S108" s="113"/>
      <c r="T108" s="113"/>
      <c r="U108" s="113"/>
      <c r="V108" s="113"/>
      <c r="W108" s="113"/>
      <c r="X108" s="113"/>
    </row>
    <row r="109" spans="3:24">
      <c r="C109" s="113"/>
      <c r="D109" s="113"/>
      <c r="E109" s="113"/>
      <c r="F109" s="173"/>
      <c r="G109" s="113"/>
      <c r="H109" s="113"/>
      <c r="I109" s="113"/>
      <c r="J109" s="113"/>
      <c r="K109" s="113"/>
      <c r="L109" s="113"/>
      <c r="M109" s="113"/>
      <c r="N109" s="113"/>
      <c r="O109" s="113"/>
      <c r="P109" s="113"/>
      <c r="Q109" s="113"/>
      <c r="R109" s="113"/>
      <c r="S109" s="113"/>
      <c r="T109" s="113"/>
      <c r="U109" s="113"/>
      <c r="V109" s="113"/>
      <c r="W109" s="113"/>
      <c r="X109" s="113"/>
    </row>
    <row r="110" spans="3:24">
      <c r="C110" s="113"/>
      <c r="D110" s="113"/>
      <c r="E110" s="113"/>
      <c r="F110" s="173"/>
      <c r="G110" s="113"/>
      <c r="H110" s="113"/>
      <c r="I110" s="113"/>
      <c r="J110" s="113"/>
      <c r="K110" s="113"/>
      <c r="L110" s="113"/>
      <c r="M110" s="113"/>
      <c r="N110" s="113"/>
      <c r="O110" s="113"/>
      <c r="P110" s="113"/>
      <c r="Q110" s="113"/>
      <c r="R110" s="113"/>
      <c r="S110" s="113"/>
      <c r="T110" s="113"/>
      <c r="U110" s="113"/>
      <c r="V110" s="113"/>
      <c r="W110" s="113"/>
      <c r="X110" s="113"/>
    </row>
    <row r="111" spans="3:24">
      <c r="C111" s="113"/>
      <c r="D111" s="113"/>
      <c r="E111" s="113"/>
      <c r="F111" s="173"/>
      <c r="G111" s="113"/>
      <c r="H111" s="113"/>
      <c r="I111" s="113"/>
      <c r="J111" s="113"/>
      <c r="K111" s="113"/>
      <c r="L111" s="113"/>
      <c r="M111" s="113"/>
      <c r="N111" s="113"/>
      <c r="O111" s="113"/>
      <c r="P111" s="113"/>
      <c r="Q111" s="113"/>
      <c r="R111" s="113"/>
      <c r="S111" s="113"/>
      <c r="T111" s="113"/>
      <c r="U111" s="113"/>
      <c r="V111" s="113"/>
      <c r="W111" s="113"/>
      <c r="X111" s="113"/>
    </row>
    <row r="112" spans="3:24">
      <c r="C112" s="113"/>
      <c r="D112" s="113"/>
      <c r="E112" s="113"/>
      <c r="F112" s="173"/>
      <c r="G112" s="113"/>
      <c r="H112" s="113"/>
      <c r="I112" s="113"/>
      <c r="J112" s="113"/>
      <c r="K112" s="113"/>
      <c r="L112" s="113"/>
      <c r="M112" s="113"/>
      <c r="N112" s="113"/>
      <c r="O112" s="113"/>
      <c r="P112" s="113"/>
      <c r="Q112" s="113"/>
      <c r="R112" s="113"/>
      <c r="S112" s="113"/>
      <c r="T112" s="113"/>
      <c r="U112" s="113"/>
      <c r="V112" s="113"/>
      <c r="W112" s="113"/>
      <c r="X112" s="113"/>
    </row>
  </sheetData>
  <mergeCells count="67">
    <mergeCell ref="P26:P28"/>
    <mergeCell ref="C26:C28"/>
    <mergeCell ref="F3:F4"/>
    <mergeCell ref="G3:G4"/>
    <mergeCell ref="H3:K3"/>
    <mergeCell ref="L3:L4"/>
    <mergeCell ref="I16:I17"/>
    <mergeCell ref="K5:K9"/>
    <mergeCell ref="N5:N9"/>
    <mergeCell ref="O5:O9"/>
    <mergeCell ref="P5:P9"/>
    <mergeCell ref="P10:P14"/>
    <mergeCell ref="I5:I9"/>
    <mergeCell ref="J5:J9"/>
    <mergeCell ref="J16:J17"/>
    <mergeCell ref="K16:K17"/>
    <mergeCell ref="U3:U4"/>
    <mergeCell ref="V3:V4"/>
    <mergeCell ref="W3:W4"/>
    <mergeCell ref="X3:X4"/>
    <mergeCell ref="M3:M4"/>
    <mergeCell ref="N3:O3"/>
    <mergeCell ref="P3:P4"/>
    <mergeCell ref="Q3:T3"/>
    <mergeCell ref="M16:M17"/>
    <mergeCell ref="N16:N17"/>
    <mergeCell ref="O16:O17"/>
    <mergeCell ref="O18:O25"/>
    <mergeCell ref="Q18:Q25"/>
    <mergeCell ref="R18:R25"/>
    <mergeCell ref="S18:S25"/>
    <mergeCell ref="T18:T25"/>
    <mergeCell ref="P15:P25"/>
    <mergeCell ref="Q16:Q17"/>
    <mergeCell ref="R16:R17"/>
    <mergeCell ref="S16:S17"/>
    <mergeCell ref="T16:T17"/>
    <mergeCell ref="F2:X2"/>
    <mergeCell ref="D10:D14"/>
    <mergeCell ref="D15:D25"/>
    <mergeCell ref="K18:K25"/>
    <mergeCell ref="J18:J25"/>
    <mergeCell ref="E18:E25"/>
    <mergeCell ref="F18:F25"/>
    <mergeCell ref="G18:G25"/>
    <mergeCell ref="H18:H25"/>
    <mergeCell ref="I18:I25"/>
    <mergeCell ref="E16:E17"/>
    <mergeCell ref="F16:F17"/>
    <mergeCell ref="G16:G17"/>
    <mergeCell ref="H16:H17"/>
    <mergeCell ref="M18:M25"/>
    <mergeCell ref="N18:N25"/>
    <mergeCell ref="Q5:Q9"/>
    <mergeCell ref="R5:R9"/>
    <mergeCell ref="S5:S9"/>
    <mergeCell ref="T5:T9"/>
    <mergeCell ref="E5:E9"/>
    <mergeCell ref="F5:F9"/>
    <mergeCell ref="G5:G9"/>
    <mergeCell ref="H5:H9"/>
    <mergeCell ref="C2:E2"/>
    <mergeCell ref="C3:C4"/>
    <mergeCell ref="C5:C25"/>
    <mergeCell ref="D3:D4"/>
    <mergeCell ref="D5:D9"/>
    <mergeCell ref="E3:E4"/>
  </mergeCells>
  <printOptions horizontalCentered="1" verticalCentered="1"/>
  <pageMargins left="0.43307086614173229" right="0.19685039370078741" top="0.39370078740157483" bottom="1.1023622047244095" header="0.31496062992125984" footer="0.31496062992125984"/>
  <pageSetup scale="42" orientation="landscape" r:id="rId1"/>
  <rowBreaks count="1" manualBreakCount="1">
    <brk id="14"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57"/>
  <sheetViews>
    <sheetView showGridLines="0" zoomScale="40" zoomScaleNormal="40" zoomScaleSheetLayoutView="50" workbookViewId="0">
      <pane ySplit="4" topLeftCell="A5" activePane="bottomLeft" state="frozen"/>
      <selection pane="bottomLeft" activeCell="C47" sqref="C47"/>
    </sheetView>
  </sheetViews>
  <sheetFormatPr baseColWidth="10" defaultRowHeight="15"/>
  <cols>
    <col min="1" max="1" width="3.28515625" style="11" customWidth="1"/>
    <col min="2" max="2" width="20.140625" style="11" customWidth="1"/>
    <col min="3" max="3" width="19.140625" style="11" bestFit="1" customWidth="1"/>
    <col min="4" max="4" width="43.28515625" style="20" customWidth="1"/>
    <col min="5" max="5" width="28.85546875" style="11" customWidth="1"/>
    <col min="6" max="6" width="20.7109375" style="11" customWidth="1"/>
    <col min="7" max="8" width="0" style="11" hidden="1" customWidth="1"/>
    <col min="9" max="9" width="16.42578125" style="11" bestFit="1" customWidth="1"/>
    <col min="10" max="10" width="14.28515625" style="11" customWidth="1"/>
    <col min="11" max="12" width="54" style="11" customWidth="1"/>
    <col min="13" max="13" width="25.42578125" style="11" customWidth="1"/>
    <col min="14" max="14" width="31.140625" style="11" customWidth="1"/>
    <col min="15" max="15" width="54" style="11" hidden="1" customWidth="1"/>
    <col min="16" max="16" width="31.42578125" style="11" customWidth="1"/>
    <col min="17" max="17" width="22.28515625" style="11" hidden="1" customWidth="1"/>
    <col min="18" max="20" width="54" style="11" customWidth="1"/>
    <col min="21" max="21" width="23.85546875" style="11" customWidth="1"/>
    <col min="22" max="16384" width="11.42578125" style="11"/>
  </cols>
  <sheetData>
    <row r="1" spans="2:21" ht="15.75">
      <c r="C1" s="12"/>
      <c r="D1" s="13"/>
      <c r="T1" s="14"/>
      <c r="U1" s="14"/>
    </row>
    <row r="2" spans="2:21" s="7" customFormat="1" ht="48.75" customHeight="1">
      <c r="B2" s="361" t="s">
        <v>17</v>
      </c>
      <c r="C2" s="361"/>
      <c r="D2" s="361"/>
      <c r="E2" s="369" t="s">
        <v>22</v>
      </c>
      <c r="F2" s="369"/>
      <c r="G2" s="369"/>
      <c r="H2" s="369"/>
      <c r="I2" s="369"/>
      <c r="J2" s="369"/>
      <c r="K2" s="369"/>
      <c r="L2" s="369"/>
      <c r="M2" s="369"/>
      <c r="N2" s="369"/>
      <c r="O2" s="369"/>
      <c r="P2" s="369"/>
      <c r="Q2" s="369"/>
      <c r="R2" s="369"/>
      <c r="S2" s="369"/>
      <c r="T2" s="369"/>
      <c r="U2" s="369"/>
    </row>
    <row r="3" spans="2:21" s="7" customFormat="1" ht="71.25" customHeight="1">
      <c r="B3" s="283" t="s">
        <v>310</v>
      </c>
      <c r="C3" s="283" t="s">
        <v>98</v>
      </c>
      <c r="D3" s="283" t="s">
        <v>410</v>
      </c>
      <c r="E3" s="283" t="s">
        <v>1</v>
      </c>
      <c r="F3" s="283" t="s">
        <v>2</v>
      </c>
      <c r="G3" s="283" t="s">
        <v>692</v>
      </c>
      <c r="H3" s="283"/>
      <c r="I3" s="283"/>
      <c r="J3" s="283"/>
      <c r="K3" s="283" t="s">
        <v>4</v>
      </c>
      <c r="L3" s="283" t="s">
        <v>5</v>
      </c>
      <c r="M3" s="283" t="s">
        <v>38</v>
      </c>
      <c r="N3" s="283"/>
      <c r="O3" s="283" t="s">
        <v>6</v>
      </c>
      <c r="P3" s="283" t="s">
        <v>413</v>
      </c>
      <c r="Q3" s="283"/>
      <c r="R3" s="283" t="s">
        <v>211</v>
      </c>
      <c r="S3" s="283" t="s">
        <v>127</v>
      </c>
      <c r="T3" s="283" t="s">
        <v>125</v>
      </c>
      <c r="U3" s="283" t="s">
        <v>126</v>
      </c>
    </row>
    <row r="4" spans="2:21" s="7" customFormat="1" ht="75.75" customHeight="1">
      <c r="B4" s="283"/>
      <c r="C4" s="283"/>
      <c r="D4" s="283"/>
      <c r="E4" s="283"/>
      <c r="F4" s="283"/>
      <c r="G4" s="8" t="s">
        <v>7</v>
      </c>
      <c r="H4" s="8" t="s">
        <v>8</v>
      </c>
      <c r="I4" s="8" t="s">
        <v>9</v>
      </c>
      <c r="J4" s="8" t="s">
        <v>10</v>
      </c>
      <c r="K4" s="283"/>
      <c r="L4" s="283"/>
      <c r="M4" s="10" t="s">
        <v>11</v>
      </c>
      <c r="N4" s="10" t="s">
        <v>12</v>
      </c>
      <c r="O4" s="283"/>
      <c r="P4" s="8" t="s">
        <v>431</v>
      </c>
      <c r="Q4" s="8" t="s">
        <v>10</v>
      </c>
      <c r="R4" s="283"/>
      <c r="S4" s="283"/>
      <c r="T4" s="283"/>
      <c r="U4" s="283"/>
    </row>
    <row r="5" spans="2:21" s="15" customFormat="1" ht="300.75" customHeight="1">
      <c r="B5" s="367" t="s">
        <v>258</v>
      </c>
      <c r="C5" s="174" t="s">
        <v>216</v>
      </c>
      <c r="D5" s="174" t="s">
        <v>420</v>
      </c>
      <c r="E5" s="54" t="s">
        <v>135</v>
      </c>
      <c r="F5" s="54" t="s">
        <v>23</v>
      </c>
      <c r="G5" s="48"/>
      <c r="H5" s="48"/>
      <c r="I5" s="48">
        <v>0.5</v>
      </c>
      <c r="J5" s="48">
        <v>1</v>
      </c>
      <c r="K5" s="54" t="s">
        <v>143</v>
      </c>
      <c r="L5" s="54" t="s">
        <v>130</v>
      </c>
      <c r="M5" s="175">
        <v>42948</v>
      </c>
      <c r="N5" s="175">
        <v>43100</v>
      </c>
      <c r="O5" s="344">
        <v>0.3</v>
      </c>
      <c r="P5" s="176">
        <v>1</v>
      </c>
      <c r="Q5" s="70"/>
      <c r="R5" s="71" t="s">
        <v>721</v>
      </c>
      <c r="S5" s="71" t="s">
        <v>498</v>
      </c>
      <c r="T5" s="71" t="s">
        <v>499</v>
      </c>
      <c r="U5" s="70"/>
    </row>
    <row r="6" spans="2:21" s="15" customFormat="1" ht="330">
      <c r="B6" s="368"/>
      <c r="C6" s="174" t="s">
        <v>232</v>
      </c>
      <c r="D6" s="174" t="s">
        <v>421</v>
      </c>
      <c r="E6" s="54" t="s">
        <v>135</v>
      </c>
      <c r="F6" s="54" t="s">
        <v>23</v>
      </c>
      <c r="G6" s="48"/>
      <c r="H6" s="48"/>
      <c r="I6" s="48">
        <v>0.5</v>
      </c>
      <c r="J6" s="48">
        <v>1</v>
      </c>
      <c r="K6" s="54" t="s">
        <v>143</v>
      </c>
      <c r="L6" s="54" t="s">
        <v>130</v>
      </c>
      <c r="M6" s="175">
        <v>42948</v>
      </c>
      <c r="N6" s="175">
        <v>43100</v>
      </c>
      <c r="O6" s="344"/>
      <c r="P6" s="48">
        <v>1</v>
      </c>
      <c r="Q6" s="70"/>
      <c r="R6" s="185" t="s">
        <v>722</v>
      </c>
      <c r="S6" s="185" t="s">
        <v>723</v>
      </c>
      <c r="T6" s="186" t="s">
        <v>724</v>
      </c>
      <c r="U6" s="186" t="s">
        <v>621</v>
      </c>
    </row>
    <row r="7" spans="2:21" s="15" customFormat="1" ht="345">
      <c r="B7" s="368"/>
      <c r="C7" s="174" t="s">
        <v>260</v>
      </c>
      <c r="D7" s="174" t="s">
        <v>422</v>
      </c>
      <c r="E7" s="54" t="s">
        <v>135</v>
      </c>
      <c r="F7" s="54" t="s">
        <v>23</v>
      </c>
      <c r="G7" s="48"/>
      <c r="H7" s="48"/>
      <c r="I7" s="48">
        <v>0.5</v>
      </c>
      <c r="J7" s="48">
        <v>1</v>
      </c>
      <c r="K7" s="54" t="s">
        <v>143</v>
      </c>
      <c r="L7" s="54" t="s">
        <v>130</v>
      </c>
      <c r="M7" s="175">
        <v>42948</v>
      </c>
      <c r="N7" s="175">
        <v>43100</v>
      </c>
      <c r="O7" s="344"/>
      <c r="P7" s="51">
        <v>0.94</v>
      </c>
      <c r="Q7" s="70"/>
      <c r="R7" s="71" t="s">
        <v>725</v>
      </c>
      <c r="S7" s="71" t="s">
        <v>482</v>
      </c>
      <c r="T7" s="71" t="s">
        <v>726</v>
      </c>
      <c r="U7" s="70" t="s">
        <v>483</v>
      </c>
    </row>
    <row r="8" spans="2:21" s="15" customFormat="1" ht="98.25" customHeight="1">
      <c r="B8" s="368"/>
      <c r="C8" s="174" t="s">
        <v>216</v>
      </c>
      <c r="D8" s="174" t="s">
        <v>132</v>
      </c>
      <c r="E8" s="54" t="s">
        <v>131</v>
      </c>
      <c r="F8" s="54" t="s">
        <v>23</v>
      </c>
      <c r="G8" s="48"/>
      <c r="H8" s="48"/>
      <c r="I8" s="48">
        <v>0.5</v>
      </c>
      <c r="J8" s="48">
        <v>1</v>
      </c>
      <c r="K8" s="54" t="s">
        <v>727</v>
      </c>
      <c r="L8" s="54" t="s">
        <v>133</v>
      </c>
      <c r="M8" s="175">
        <v>42948</v>
      </c>
      <c r="N8" s="175">
        <v>43100</v>
      </c>
      <c r="O8" s="345"/>
      <c r="P8" s="51">
        <v>1</v>
      </c>
      <c r="Q8" s="70"/>
      <c r="R8" s="71" t="s">
        <v>673</v>
      </c>
      <c r="S8" s="71" t="s">
        <v>674</v>
      </c>
      <c r="T8" s="70" t="s">
        <v>675</v>
      </c>
      <c r="U8" s="70"/>
    </row>
    <row r="9" spans="2:21" s="15" customFormat="1" ht="60.75" customHeight="1">
      <c r="B9" s="368"/>
      <c r="C9" s="362" t="s">
        <v>259</v>
      </c>
      <c r="D9" s="362" t="s">
        <v>134</v>
      </c>
      <c r="E9" s="345" t="s">
        <v>135</v>
      </c>
      <c r="F9" s="345" t="s">
        <v>23</v>
      </c>
      <c r="G9" s="340"/>
      <c r="H9" s="340"/>
      <c r="I9" s="340">
        <v>0.5</v>
      </c>
      <c r="J9" s="340">
        <v>1</v>
      </c>
      <c r="K9" s="345" t="s">
        <v>144</v>
      </c>
      <c r="L9" s="345" t="s">
        <v>136</v>
      </c>
      <c r="M9" s="352">
        <v>42948</v>
      </c>
      <c r="N9" s="352">
        <v>43100</v>
      </c>
      <c r="O9" s="344">
        <v>0.35</v>
      </c>
      <c r="P9" s="340">
        <v>1</v>
      </c>
      <c r="Q9" s="334"/>
      <c r="R9" s="337" t="s">
        <v>496</v>
      </c>
      <c r="S9" s="337" t="s">
        <v>497</v>
      </c>
      <c r="T9" s="337" t="s">
        <v>497</v>
      </c>
      <c r="U9" s="70"/>
    </row>
    <row r="10" spans="2:21" s="15" customFormat="1" ht="60.75" customHeight="1">
      <c r="B10" s="368"/>
      <c r="C10" s="362"/>
      <c r="D10" s="362"/>
      <c r="E10" s="345"/>
      <c r="F10" s="345"/>
      <c r="G10" s="340"/>
      <c r="H10" s="340"/>
      <c r="I10" s="340"/>
      <c r="J10" s="340"/>
      <c r="K10" s="345"/>
      <c r="L10" s="345"/>
      <c r="M10" s="345"/>
      <c r="N10" s="345"/>
      <c r="O10" s="345"/>
      <c r="P10" s="340"/>
      <c r="Q10" s="335"/>
      <c r="R10" s="337" t="s">
        <v>496</v>
      </c>
      <c r="S10" s="337" t="s">
        <v>497</v>
      </c>
      <c r="T10" s="337" t="s">
        <v>497</v>
      </c>
      <c r="U10" s="70"/>
    </row>
    <row r="11" spans="2:21" s="15" customFormat="1" ht="50.25" customHeight="1">
      <c r="B11" s="368"/>
      <c r="C11" s="362"/>
      <c r="D11" s="362"/>
      <c r="E11" s="345"/>
      <c r="F11" s="345"/>
      <c r="G11" s="340"/>
      <c r="H11" s="340"/>
      <c r="I11" s="340"/>
      <c r="J11" s="340"/>
      <c r="K11" s="345"/>
      <c r="L11" s="345"/>
      <c r="M11" s="345"/>
      <c r="N11" s="345"/>
      <c r="O11" s="345"/>
      <c r="P11" s="340"/>
      <c r="Q11" s="335"/>
      <c r="R11" s="337" t="s">
        <v>728</v>
      </c>
      <c r="S11" s="334" t="s">
        <v>676</v>
      </c>
      <c r="T11" s="337" t="s">
        <v>677</v>
      </c>
      <c r="U11" s="70"/>
    </row>
    <row r="12" spans="2:21" s="15" customFormat="1">
      <c r="B12" s="368"/>
      <c r="C12" s="362"/>
      <c r="D12" s="362"/>
      <c r="E12" s="345"/>
      <c r="F12" s="345"/>
      <c r="G12" s="340"/>
      <c r="H12" s="340"/>
      <c r="I12" s="340"/>
      <c r="J12" s="340"/>
      <c r="K12" s="345"/>
      <c r="L12" s="345"/>
      <c r="M12" s="345"/>
      <c r="N12" s="345"/>
      <c r="O12" s="345"/>
      <c r="P12" s="340"/>
      <c r="Q12" s="336"/>
      <c r="R12" s="338"/>
      <c r="S12" s="336"/>
      <c r="T12" s="338"/>
      <c r="U12" s="70"/>
    </row>
    <row r="13" spans="2:21" s="15" customFormat="1" ht="330">
      <c r="B13" s="368"/>
      <c r="C13" s="174" t="s">
        <v>232</v>
      </c>
      <c r="D13" s="174" t="s">
        <v>137</v>
      </c>
      <c r="E13" s="54" t="s">
        <v>138</v>
      </c>
      <c r="F13" s="54" t="s">
        <v>23</v>
      </c>
      <c r="G13" s="177"/>
      <c r="H13" s="177"/>
      <c r="I13" s="177">
        <v>0.5</v>
      </c>
      <c r="J13" s="177">
        <v>1</v>
      </c>
      <c r="K13" s="54" t="s">
        <v>139</v>
      </c>
      <c r="L13" s="54" t="s">
        <v>138</v>
      </c>
      <c r="M13" s="175">
        <v>42948</v>
      </c>
      <c r="N13" s="175">
        <v>43100</v>
      </c>
      <c r="O13" s="177">
        <v>0.25</v>
      </c>
      <c r="P13" s="177">
        <v>1</v>
      </c>
      <c r="Q13" s="70"/>
      <c r="R13" s="185" t="s">
        <v>722</v>
      </c>
      <c r="S13" s="185" t="s">
        <v>723</v>
      </c>
      <c r="T13" s="186" t="s">
        <v>724</v>
      </c>
      <c r="U13" s="186" t="s">
        <v>621</v>
      </c>
    </row>
    <row r="14" spans="2:21" s="15" customFormat="1" ht="408.75" customHeight="1">
      <c r="B14" s="368"/>
      <c r="C14" s="174" t="s">
        <v>298</v>
      </c>
      <c r="D14" s="174" t="s">
        <v>37</v>
      </c>
      <c r="E14" s="54" t="s">
        <v>140</v>
      </c>
      <c r="F14" s="54" t="s">
        <v>141</v>
      </c>
      <c r="G14" s="48"/>
      <c r="H14" s="48"/>
      <c r="I14" s="48">
        <v>0.5</v>
      </c>
      <c r="J14" s="48">
        <v>1</v>
      </c>
      <c r="K14" s="54" t="s">
        <v>142</v>
      </c>
      <c r="L14" s="54" t="s">
        <v>141</v>
      </c>
      <c r="M14" s="175">
        <v>42948</v>
      </c>
      <c r="N14" s="175">
        <v>43100</v>
      </c>
      <c r="O14" s="177">
        <v>0.1</v>
      </c>
      <c r="P14" s="48">
        <v>1</v>
      </c>
      <c r="Q14" s="48"/>
      <c r="R14" s="184" t="s">
        <v>717</v>
      </c>
      <c r="S14" s="187" t="s">
        <v>729</v>
      </c>
      <c r="T14" s="187" t="s">
        <v>500</v>
      </c>
      <c r="U14" s="70"/>
    </row>
    <row r="15" spans="2:21" s="15" customFormat="1" ht="60">
      <c r="B15" s="365" t="s">
        <v>311</v>
      </c>
      <c r="C15" s="334" t="s">
        <v>260</v>
      </c>
      <c r="D15" s="363" t="s">
        <v>376</v>
      </c>
      <c r="E15" s="235" t="s">
        <v>276</v>
      </c>
      <c r="F15" s="54" t="s">
        <v>319</v>
      </c>
      <c r="G15" s="48"/>
      <c r="H15" s="48"/>
      <c r="I15" s="349">
        <v>0.25</v>
      </c>
      <c r="J15" s="349">
        <v>0.25</v>
      </c>
      <c r="K15" s="54" t="s">
        <v>319</v>
      </c>
      <c r="L15" s="353" t="s">
        <v>377</v>
      </c>
      <c r="M15" s="355">
        <v>42736</v>
      </c>
      <c r="N15" s="355">
        <v>43100</v>
      </c>
      <c r="O15" s="177"/>
      <c r="P15" s="341">
        <v>1</v>
      </c>
      <c r="Q15" s="70"/>
      <c r="R15" s="337" t="s">
        <v>484</v>
      </c>
      <c r="S15" s="337" t="s">
        <v>485</v>
      </c>
      <c r="T15" s="337" t="s">
        <v>726</v>
      </c>
      <c r="U15" s="337" t="s">
        <v>483</v>
      </c>
    </row>
    <row r="16" spans="2:21" ht="45">
      <c r="B16" s="366"/>
      <c r="C16" s="335"/>
      <c r="D16" s="364"/>
      <c r="E16" s="235"/>
      <c r="F16" s="238" t="s">
        <v>23</v>
      </c>
      <c r="G16" s="70"/>
      <c r="H16" s="70"/>
      <c r="I16" s="350"/>
      <c r="J16" s="350"/>
      <c r="K16" s="71" t="s">
        <v>730</v>
      </c>
      <c r="L16" s="354"/>
      <c r="M16" s="356"/>
      <c r="N16" s="356"/>
      <c r="O16" s="70"/>
      <c r="P16" s="342"/>
      <c r="Q16" s="334"/>
      <c r="R16" s="339"/>
      <c r="S16" s="339"/>
      <c r="T16" s="339"/>
      <c r="U16" s="339"/>
    </row>
    <row r="17" spans="2:21" ht="45">
      <c r="B17" s="366"/>
      <c r="C17" s="335"/>
      <c r="D17" s="364"/>
      <c r="E17" s="235"/>
      <c r="F17" s="238"/>
      <c r="G17" s="70"/>
      <c r="H17" s="70"/>
      <c r="I17" s="350"/>
      <c r="J17" s="350"/>
      <c r="K17" s="71" t="s">
        <v>312</v>
      </c>
      <c r="L17" s="354"/>
      <c r="M17" s="356"/>
      <c r="N17" s="356"/>
      <c r="O17" s="70"/>
      <c r="P17" s="342"/>
      <c r="Q17" s="335"/>
      <c r="R17" s="339"/>
      <c r="S17" s="339"/>
      <c r="T17" s="339"/>
      <c r="U17" s="339"/>
    </row>
    <row r="18" spans="2:21" ht="45">
      <c r="B18" s="366"/>
      <c r="C18" s="335"/>
      <c r="D18" s="364"/>
      <c r="E18" s="235"/>
      <c r="F18" s="238"/>
      <c r="G18" s="70"/>
      <c r="H18" s="70"/>
      <c r="I18" s="350"/>
      <c r="J18" s="350"/>
      <c r="K18" s="71" t="s">
        <v>313</v>
      </c>
      <c r="L18" s="354"/>
      <c r="M18" s="356"/>
      <c r="N18" s="356"/>
      <c r="O18" s="70"/>
      <c r="P18" s="342"/>
      <c r="Q18" s="335"/>
      <c r="R18" s="339"/>
      <c r="S18" s="339"/>
      <c r="T18" s="339"/>
      <c r="U18" s="339"/>
    </row>
    <row r="19" spans="2:21" ht="45">
      <c r="B19" s="366"/>
      <c r="C19" s="335"/>
      <c r="D19" s="364"/>
      <c r="E19" s="235"/>
      <c r="F19" s="238"/>
      <c r="G19" s="70"/>
      <c r="H19" s="70"/>
      <c r="I19" s="351"/>
      <c r="J19" s="351"/>
      <c r="K19" s="71" t="s">
        <v>314</v>
      </c>
      <c r="L19" s="354"/>
      <c r="M19" s="357"/>
      <c r="N19" s="357"/>
      <c r="O19" s="70"/>
      <c r="P19" s="343"/>
      <c r="Q19" s="336"/>
      <c r="R19" s="338"/>
      <c r="S19" s="338"/>
      <c r="T19" s="338"/>
      <c r="U19" s="338"/>
    </row>
    <row r="20" spans="2:21" ht="75">
      <c r="B20" s="366"/>
      <c r="C20" s="334" t="s">
        <v>232</v>
      </c>
      <c r="D20" s="337" t="s">
        <v>399</v>
      </c>
      <c r="E20" s="235" t="s">
        <v>281</v>
      </c>
      <c r="F20" s="55" t="s">
        <v>383</v>
      </c>
      <c r="G20" s="70"/>
      <c r="H20" s="70"/>
      <c r="I20" s="56">
        <v>0.16750000000000001</v>
      </c>
      <c r="J20" s="56">
        <v>0.16750000000000001</v>
      </c>
      <c r="K20" s="55" t="s">
        <v>383</v>
      </c>
      <c r="L20" s="337" t="s">
        <v>378</v>
      </c>
      <c r="M20" s="346">
        <v>42736</v>
      </c>
      <c r="N20" s="346">
        <v>43100</v>
      </c>
      <c r="O20" s="51"/>
      <c r="P20" s="56">
        <v>1</v>
      </c>
      <c r="Q20" s="70"/>
      <c r="R20" s="185" t="s">
        <v>622</v>
      </c>
      <c r="S20" s="185" t="s">
        <v>731</v>
      </c>
      <c r="T20" s="185" t="s">
        <v>623</v>
      </c>
      <c r="U20" s="188"/>
    </row>
    <row r="21" spans="2:21" ht="60">
      <c r="B21" s="366"/>
      <c r="C21" s="335"/>
      <c r="D21" s="339"/>
      <c r="E21" s="235"/>
      <c r="F21" s="55" t="s">
        <v>330</v>
      </c>
      <c r="G21" s="70"/>
      <c r="H21" s="70"/>
      <c r="I21" s="56">
        <v>0.25</v>
      </c>
      <c r="J21" s="56">
        <v>0.3</v>
      </c>
      <c r="K21" s="55" t="s">
        <v>322</v>
      </c>
      <c r="L21" s="339"/>
      <c r="M21" s="347"/>
      <c r="N21" s="347"/>
      <c r="O21" s="51"/>
      <c r="P21" s="56">
        <v>1</v>
      </c>
      <c r="Q21" s="70"/>
      <c r="R21" s="185" t="s">
        <v>624</v>
      </c>
      <c r="S21" s="185" t="s">
        <v>625</v>
      </c>
      <c r="T21" s="185" t="s">
        <v>623</v>
      </c>
      <c r="U21" s="188"/>
    </row>
    <row r="22" spans="2:21" ht="150">
      <c r="B22" s="366"/>
      <c r="C22" s="335"/>
      <c r="D22" s="339"/>
      <c r="E22" s="235"/>
      <c r="F22" s="55" t="s">
        <v>330</v>
      </c>
      <c r="G22" s="70"/>
      <c r="H22" s="70"/>
      <c r="I22" s="56">
        <v>0.3</v>
      </c>
      <c r="J22" s="56">
        <v>0.5</v>
      </c>
      <c r="K22" s="55" t="s">
        <v>323</v>
      </c>
      <c r="L22" s="339"/>
      <c r="M22" s="347"/>
      <c r="N22" s="347"/>
      <c r="O22" s="51"/>
      <c r="P22" s="56">
        <v>1</v>
      </c>
      <c r="Q22" s="70"/>
      <c r="R22" s="185" t="s">
        <v>732</v>
      </c>
      <c r="S22" s="185" t="s">
        <v>626</v>
      </c>
      <c r="T22" s="185" t="s">
        <v>627</v>
      </c>
      <c r="U22" s="188"/>
    </row>
    <row r="23" spans="2:21" ht="150">
      <c r="B23" s="366"/>
      <c r="C23" s="335"/>
      <c r="D23" s="339"/>
      <c r="E23" s="235"/>
      <c r="F23" s="55" t="s">
        <v>233</v>
      </c>
      <c r="G23" s="70"/>
      <c r="H23" s="70"/>
      <c r="I23" s="56">
        <v>0.3</v>
      </c>
      <c r="J23" s="56">
        <v>0.3</v>
      </c>
      <c r="K23" s="55" t="s">
        <v>324</v>
      </c>
      <c r="L23" s="339"/>
      <c r="M23" s="347"/>
      <c r="N23" s="347"/>
      <c r="O23" s="51"/>
      <c r="P23" s="56">
        <v>1</v>
      </c>
      <c r="Q23" s="70"/>
      <c r="R23" s="185" t="s">
        <v>733</v>
      </c>
      <c r="S23" s="185" t="s">
        <v>626</v>
      </c>
      <c r="T23" s="185" t="s">
        <v>627</v>
      </c>
      <c r="U23" s="188"/>
    </row>
    <row r="24" spans="2:21" ht="90" customHeight="1">
      <c r="B24" s="366"/>
      <c r="C24" s="335"/>
      <c r="D24" s="338"/>
      <c r="E24" s="235"/>
      <c r="F24" s="57" t="s">
        <v>331</v>
      </c>
      <c r="G24" s="70"/>
      <c r="H24" s="70"/>
      <c r="I24" s="56">
        <v>0.3</v>
      </c>
      <c r="J24" s="56">
        <v>0.5</v>
      </c>
      <c r="K24" s="55" t="s">
        <v>295</v>
      </c>
      <c r="L24" s="338"/>
      <c r="M24" s="348"/>
      <c r="N24" s="348"/>
      <c r="O24" s="51"/>
      <c r="P24" s="56">
        <v>1</v>
      </c>
      <c r="Q24" s="70"/>
      <c r="R24" s="185" t="s">
        <v>628</v>
      </c>
      <c r="S24" s="185" t="s">
        <v>626</v>
      </c>
      <c r="T24" s="185" t="s">
        <v>627</v>
      </c>
      <c r="U24" s="188"/>
    </row>
    <row r="25" spans="2:21" ht="45">
      <c r="B25" s="366"/>
      <c r="C25" s="335"/>
      <c r="D25" s="337" t="s">
        <v>399</v>
      </c>
      <c r="E25" s="235" t="s">
        <v>283</v>
      </c>
      <c r="F25" s="235" t="s">
        <v>328</v>
      </c>
      <c r="G25" s="70"/>
      <c r="H25" s="70"/>
      <c r="I25" s="233">
        <v>0.3</v>
      </c>
      <c r="J25" s="233">
        <v>0.3</v>
      </c>
      <c r="K25" s="55" t="s">
        <v>285</v>
      </c>
      <c r="L25" s="334" t="s">
        <v>384</v>
      </c>
      <c r="M25" s="371">
        <v>42736</v>
      </c>
      <c r="N25" s="371">
        <v>43100</v>
      </c>
      <c r="O25" s="51"/>
      <c r="P25" s="372">
        <v>1</v>
      </c>
      <c r="Q25" s="70"/>
      <c r="R25" s="382" t="s">
        <v>734</v>
      </c>
      <c r="S25" s="378" t="s">
        <v>629</v>
      </c>
      <c r="T25" s="378" t="s">
        <v>735</v>
      </c>
      <c r="U25" s="378" t="s">
        <v>630</v>
      </c>
    </row>
    <row r="26" spans="2:21" ht="75">
      <c r="B26" s="366"/>
      <c r="C26" s="335"/>
      <c r="D26" s="339"/>
      <c r="E26" s="235"/>
      <c r="F26" s="235"/>
      <c r="G26" s="70"/>
      <c r="H26" s="70"/>
      <c r="I26" s="233">
        <v>0.3</v>
      </c>
      <c r="J26" s="233">
        <v>0.3</v>
      </c>
      <c r="K26" s="55" t="s">
        <v>286</v>
      </c>
      <c r="L26" s="335"/>
      <c r="M26" s="371"/>
      <c r="N26" s="371"/>
      <c r="O26" s="51"/>
      <c r="P26" s="373"/>
      <c r="Q26" s="70"/>
      <c r="R26" s="379"/>
      <c r="S26" s="379"/>
      <c r="T26" s="379"/>
      <c r="U26" s="379"/>
    </row>
    <row r="27" spans="2:21" ht="45">
      <c r="B27" s="366"/>
      <c r="C27" s="335"/>
      <c r="D27" s="339"/>
      <c r="E27" s="235"/>
      <c r="F27" s="235"/>
      <c r="G27" s="70"/>
      <c r="H27" s="70"/>
      <c r="I27" s="233">
        <v>0.3</v>
      </c>
      <c r="J27" s="233">
        <v>0.3</v>
      </c>
      <c r="K27" s="55" t="s">
        <v>287</v>
      </c>
      <c r="L27" s="335"/>
      <c r="M27" s="371"/>
      <c r="N27" s="371"/>
      <c r="O27" s="51"/>
      <c r="P27" s="373"/>
      <c r="Q27" s="70"/>
      <c r="R27" s="379"/>
      <c r="S27" s="379"/>
      <c r="T27" s="379"/>
      <c r="U27" s="379"/>
    </row>
    <row r="28" spans="2:21" ht="30">
      <c r="B28" s="366"/>
      <c r="C28" s="335"/>
      <c r="D28" s="339"/>
      <c r="E28" s="235"/>
      <c r="F28" s="235"/>
      <c r="G28" s="70"/>
      <c r="H28" s="70"/>
      <c r="I28" s="233">
        <v>0.3</v>
      </c>
      <c r="J28" s="233">
        <v>0.3</v>
      </c>
      <c r="K28" s="55" t="s">
        <v>288</v>
      </c>
      <c r="L28" s="335"/>
      <c r="M28" s="371"/>
      <c r="N28" s="371"/>
      <c r="O28" s="51"/>
      <c r="P28" s="373"/>
      <c r="Q28" s="70"/>
      <c r="R28" s="379"/>
      <c r="S28" s="379"/>
      <c r="T28" s="379"/>
      <c r="U28" s="379"/>
    </row>
    <row r="29" spans="2:21" ht="409.5" customHeight="1">
      <c r="B29" s="366"/>
      <c r="C29" s="335"/>
      <c r="D29" s="338"/>
      <c r="E29" s="235"/>
      <c r="F29" s="235"/>
      <c r="G29" s="70"/>
      <c r="H29" s="70"/>
      <c r="I29" s="233">
        <v>0.3</v>
      </c>
      <c r="J29" s="233">
        <v>0.3</v>
      </c>
      <c r="K29" s="55" t="s">
        <v>289</v>
      </c>
      <c r="L29" s="336"/>
      <c r="M29" s="371"/>
      <c r="N29" s="371"/>
      <c r="O29" s="51"/>
      <c r="P29" s="374"/>
      <c r="Q29" s="70"/>
      <c r="R29" s="380"/>
      <c r="S29" s="380"/>
      <c r="T29" s="380"/>
      <c r="U29" s="380"/>
    </row>
    <row r="30" spans="2:21" ht="41.25" customHeight="1">
      <c r="B30" s="366"/>
      <c r="C30" s="335"/>
      <c r="D30" s="337" t="s">
        <v>399</v>
      </c>
      <c r="E30" s="375" t="s">
        <v>385</v>
      </c>
      <c r="F30" s="375" t="s">
        <v>388</v>
      </c>
      <c r="G30" s="70"/>
      <c r="H30" s="70"/>
      <c r="I30" s="358">
        <v>0.125</v>
      </c>
      <c r="J30" s="358">
        <v>0.125</v>
      </c>
      <c r="K30" s="55" t="s">
        <v>388</v>
      </c>
      <c r="L30" s="337" t="s">
        <v>392</v>
      </c>
      <c r="M30" s="371">
        <v>42736</v>
      </c>
      <c r="N30" s="371">
        <v>43100</v>
      </c>
      <c r="O30" s="51"/>
      <c r="P30" s="358">
        <v>1</v>
      </c>
      <c r="Q30" s="358"/>
      <c r="R30" s="378" t="s">
        <v>736</v>
      </c>
      <c r="S30" s="378" t="s">
        <v>631</v>
      </c>
      <c r="T30" s="378" t="s">
        <v>737</v>
      </c>
      <c r="U30" s="334"/>
    </row>
    <row r="31" spans="2:21" ht="33.75" customHeight="1">
      <c r="B31" s="366"/>
      <c r="C31" s="335"/>
      <c r="D31" s="339"/>
      <c r="E31" s="376"/>
      <c r="F31" s="376"/>
      <c r="G31" s="70"/>
      <c r="H31" s="70"/>
      <c r="I31" s="359"/>
      <c r="J31" s="359"/>
      <c r="K31" s="55" t="s">
        <v>386</v>
      </c>
      <c r="L31" s="339"/>
      <c r="M31" s="371"/>
      <c r="N31" s="371"/>
      <c r="O31" s="51"/>
      <c r="P31" s="359"/>
      <c r="Q31" s="359"/>
      <c r="R31" s="379"/>
      <c r="S31" s="379"/>
      <c r="T31" s="379"/>
      <c r="U31" s="336"/>
    </row>
    <row r="32" spans="2:21" ht="112.5" customHeight="1">
      <c r="B32" s="366"/>
      <c r="C32" s="335"/>
      <c r="D32" s="339"/>
      <c r="E32" s="376"/>
      <c r="F32" s="376"/>
      <c r="G32" s="70"/>
      <c r="H32" s="70"/>
      <c r="I32" s="359"/>
      <c r="J32" s="359"/>
      <c r="K32" s="55" t="s">
        <v>387</v>
      </c>
      <c r="L32" s="339"/>
      <c r="M32" s="371"/>
      <c r="N32" s="371"/>
      <c r="O32" s="51"/>
      <c r="P32" s="359"/>
      <c r="Q32" s="359"/>
      <c r="R32" s="379"/>
      <c r="S32" s="379"/>
      <c r="T32" s="379"/>
      <c r="U32" s="70"/>
    </row>
    <row r="33" spans="1:24" ht="159" customHeight="1">
      <c r="B33" s="366"/>
      <c r="C33" s="335"/>
      <c r="D33" s="338"/>
      <c r="E33" s="377"/>
      <c r="F33" s="377"/>
      <c r="G33" s="70"/>
      <c r="H33" s="70"/>
      <c r="I33" s="360"/>
      <c r="J33" s="360"/>
      <c r="K33" s="55" t="s">
        <v>738</v>
      </c>
      <c r="L33" s="338"/>
      <c r="M33" s="371"/>
      <c r="N33" s="371"/>
      <c r="O33" s="51"/>
      <c r="P33" s="360"/>
      <c r="Q33" s="360"/>
      <c r="R33" s="380"/>
      <c r="S33" s="380"/>
      <c r="T33" s="380"/>
      <c r="U33" s="70"/>
    </row>
    <row r="34" spans="1:24" ht="45" customHeight="1">
      <c r="B34" s="366"/>
      <c r="C34" s="335"/>
      <c r="D34" s="337" t="s">
        <v>399</v>
      </c>
      <c r="E34" s="375" t="s">
        <v>390</v>
      </c>
      <c r="F34" s="375" t="s">
        <v>389</v>
      </c>
      <c r="G34" s="70"/>
      <c r="H34" s="70"/>
      <c r="I34" s="372">
        <v>0.25</v>
      </c>
      <c r="J34" s="372">
        <v>0.25</v>
      </c>
      <c r="K34" s="55" t="s">
        <v>389</v>
      </c>
      <c r="L34" s="334" t="s">
        <v>391</v>
      </c>
      <c r="M34" s="346">
        <v>42765</v>
      </c>
      <c r="N34" s="346">
        <v>43100</v>
      </c>
      <c r="O34" s="51"/>
      <c r="P34" s="372">
        <v>1</v>
      </c>
      <c r="Q34" s="372"/>
      <c r="R34" s="189" t="s">
        <v>739</v>
      </c>
      <c r="S34" s="189" t="s">
        <v>632</v>
      </c>
      <c r="T34" s="186" t="s">
        <v>633</v>
      </c>
      <c r="U34" s="381"/>
    </row>
    <row r="35" spans="1:24" ht="240">
      <c r="B35" s="366"/>
      <c r="C35" s="335"/>
      <c r="D35" s="339"/>
      <c r="E35" s="376"/>
      <c r="F35" s="376"/>
      <c r="G35" s="70"/>
      <c r="H35" s="70"/>
      <c r="I35" s="373"/>
      <c r="J35" s="373"/>
      <c r="K35" s="55" t="s">
        <v>415</v>
      </c>
      <c r="L35" s="335"/>
      <c r="M35" s="347"/>
      <c r="N35" s="347"/>
      <c r="O35" s="51"/>
      <c r="P35" s="373"/>
      <c r="Q35" s="373"/>
      <c r="R35" s="189" t="s">
        <v>739</v>
      </c>
      <c r="S35" s="189" t="s">
        <v>632</v>
      </c>
      <c r="T35" s="186" t="s">
        <v>633</v>
      </c>
      <c r="U35" s="379"/>
    </row>
    <row r="36" spans="1:24" ht="240">
      <c r="B36" s="366"/>
      <c r="C36" s="335"/>
      <c r="D36" s="339"/>
      <c r="E36" s="376"/>
      <c r="F36" s="376"/>
      <c r="G36" s="70"/>
      <c r="H36" s="70"/>
      <c r="I36" s="373"/>
      <c r="J36" s="373"/>
      <c r="K36" s="55" t="s">
        <v>416</v>
      </c>
      <c r="L36" s="335"/>
      <c r="M36" s="347"/>
      <c r="N36" s="347"/>
      <c r="O36" s="51"/>
      <c r="P36" s="373"/>
      <c r="Q36" s="373"/>
      <c r="R36" s="189" t="s">
        <v>739</v>
      </c>
      <c r="S36" s="189" t="s">
        <v>632</v>
      </c>
      <c r="T36" s="186" t="s">
        <v>633</v>
      </c>
      <c r="U36" s="379"/>
    </row>
    <row r="37" spans="1:24" ht="2.25" customHeight="1" thickBot="1">
      <c r="B37" s="366"/>
      <c r="C37" s="335"/>
      <c r="D37" s="339"/>
      <c r="E37" s="376"/>
      <c r="F37" s="376"/>
      <c r="G37" s="70"/>
      <c r="H37" s="70"/>
      <c r="I37" s="374"/>
      <c r="J37" s="374"/>
      <c r="K37" s="55" t="s">
        <v>417</v>
      </c>
      <c r="L37" s="335"/>
      <c r="M37" s="348"/>
      <c r="N37" s="348"/>
      <c r="O37" s="51"/>
      <c r="P37" s="374"/>
      <c r="Q37" s="374"/>
      <c r="R37" s="189" t="s">
        <v>739</v>
      </c>
      <c r="S37" s="189" t="s">
        <v>632</v>
      </c>
      <c r="T37" s="186" t="s">
        <v>633</v>
      </c>
      <c r="U37" s="380"/>
    </row>
    <row r="38" spans="1:24" ht="47.25" customHeight="1" thickBot="1">
      <c r="A38" s="16"/>
      <c r="B38" s="367" t="s">
        <v>257</v>
      </c>
      <c r="C38" s="70" t="s">
        <v>299</v>
      </c>
      <c r="D38" s="71" t="s">
        <v>399</v>
      </c>
      <c r="E38" s="70" t="s">
        <v>278</v>
      </c>
      <c r="F38" s="55" t="s">
        <v>279</v>
      </c>
      <c r="G38" s="70"/>
      <c r="H38" s="70"/>
      <c r="I38" s="58">
        <v>0.25</v>
      </c>
      <c r="J38" s="58">
        <v>0.25</v>
      </c>
      <c r="K38" s="71" t="s">
        <v>740</v>
      </c>
      <c r="L38" s="70" t="s">
        <v>412</v>
      </c>
      <c r="M38" s="57">
        <v>42765</v>
      </c>
      <c r="N38" s="57">
        <v>43100</v>
      </c>
      <c r="O38" s="70"/>
      <c r="P38" s="51">
        <v>1</v>
      </c>
      <c r="Q38" s="70"/>
      <c r="R38" s="189" t="s">
        <v>678</v>
      </c>
      <c r="S38" s="188"/>
      <c r="T38" s="188"/>
      <c r="U38" s="188"/>
    </row>
    <row r="39" spans="1:24" ht="60" customHeight="1">
      <c r="B39" s="368"/>
      <c r="C39" s="335" t="s">
        <v>232</v>
      </c>
      <c r="D39" s="339" t="s">
        <v>399</v>
      </c>
      <c r="E39" s="235" t="s">
        <v>282</v>
      </c>
      <c r="F39" s="55" t="s">
        <v>233</v>
      </c>
      <c r="G39" s="70"/>
      <c r="H39" s="70"/>
      <c r="I39" s="56">
        <v>0.25</v>
      </c>
      <c r="J39" s="56">
        <v>0.25</v>
      </c>
      <c r="K39" s="87" t="s">
        <v>296</v>
      </c>
      <c r="L39" s="335"/>
      <c r="M39" s="59">
        <v>42826</v>
      </c>
      <c r="N39" s="59">
        <v>43100</v>
      </c>
      <c r="O39" s="51"/>
      <c r="P39" s="51">
        <v>1</v>
      </c>
      <c r="Q39" s="70"/>
      <c r="R39" s="190" t="s">
        <v>741</v>
      </c>
      <c r="S39" s="190" t="s">
        <v>634</v>
      </c>
      <c r="T39" s="190" t="s">
        <v>635</v>
      </c>
      <c r="U39" s="191"/>
    </row>
    <row r="40" spans="1:24" ht="90" customHeight="1">
      <c r="B40" s="368"/>
      <c r="C40" s="335"/>
      <c r="D40" s="338"/>
      <c r="E40" s="235"/>
      <c r="F40" s="87" t="s">
        <v>329</v>
      </c>
      <c r="G40" s="70"/>
      <c r="H40" s="70"/>
      <c r="I40" s="56">
        <v>0.3</v>
      </c>
      <c r="J40" s="56">
        <v>0.3</v>
      </c>
      <c r="K40" s="87" t="s">
        <v>297</v>
      </c>
      <c r="L40" s="336"/>
      <c r="M40" s="91">
        <v>42736</v>
      </c>
      <c r="N40" s="91">
        <v>43100</v>
      </c>
      <c r="O40" s="51"/>
      <c r="P40" s="51">
        <v>1</v>
      </c>
      <c r="Q40" s="70"/>
      <c r="R40" s="190" t="s">
        <v>742</v>
      </c>
      <c r="S40" s="190" t="s">
        <v>626</v>
      </c>
      <c r="T40" s="190" t="s">
        <v>627</v>
      </c>
      <c r="U40" s="191"/>
    </row>
    <row r="41" spans="1:24" ht="409.5">
      <c r="B41" s="368"/>
      <c r="C41" s="335"/>
      <c r="D41" s="337" t="s">
        <v>399</v>
      </c>
      <c r="E41" s="235" t="s">
        <v>284</v>
      </c>
      <c r="F41" s="55" t="s">
        <v>327</v>
      </c>
      <c r="G41" s="70"/>
      <c r="H41" s="70"/>
      <c r="I41" s="90">
        <v>0.3</v>
      </c>
      <c r="J41" s="90">
        <v>0.3</v>
      </c>
      <c r="K41" s="87" t="s">
        <v>290</v>
      </c>
      <c r="L41" s="334" t="s">
        <v>284</v>
      </c>
      <c r="M41" s="91">
        <v>42736</v>
      </c>
      <c r="N41" s="91">
        <v>43100</v>
      </c>
      <c r="O41" s="51"/>
      <c r="P41" s="192">
        <v>1</v>
      </c>
      <c r="Q41" s="70"/>
      <c r="R41" s="193" t="s">
        <v>743</v>
      </c>
      <c r="S41" s="193" t="s">
        <v>636</v>
      </c>
      <c r="T41" s="193" t="s">
        <v>637</v>
      </c>
      <c r="U41" s="193" t="s">
        <v>638</v>
      </c>
    </row>
    <row r="42" spans="1:24" ht="180">
      <c r="B42" s="368"/>
      <c r="C42" s="335"/>
      <c r="D42" s="339"/>
      <c r="E42" s="235"/>
      <c r="F42" s="55" t="s">
        <v>325</v>
      </c>
      <c r="G42" s="70"/>
      <c r="H42" s="70"/>
      <c r="I42" s="90">
        <v>0.3</v>
      </c>
      <c r="J42" s="90">
        <v>0.3</v>
      </c>
      <c r="K42" s="87" t="s">
        <v>291</v>
      </c>
      <c r="L42" s="335"/>
      <c r="M42" s="91">
        <v>42736</v>
      </c>
      <c r="N42" s="91">
        <v>43100</v>
      </c>
      <c r="O42" s="51"/>
      <c r="P42" s="192">
        <v>1</v>
      </c>
      <c r="Q42" s="70"/>
      <c r="R42" s="189" t="s">
        <v>718</v>
      </c>
      <c r="S42" s="189" t="s">
        <v>639</v>
      </c>
      <c r="T42" s="189" t="s">
        <v>640</v>
      </c>
      <c r="U42" s="188"/>
    </row>
    <row r="43" spans="1:24" ht="409.5" customHeight="1">
      <c r="B43" s="368"/>
      <c r="C43" s="335"/>
      <c r="D43" s="339"/>
      <c r="E43" s="235"/>
      <c r="F43" s="55" t="s">
        <v>744</v>
      </c>
      <c r="G43" s="70"/>
      <c r="H43" s="70"/>
      <c r="I43" s="90">
        <v>0.3</v>
      </c>
      <c r="J43" s="90">
        <v>0.3</v>
      </c>
      <c r="K43" s="87" t="s">
        <v>292</v>
      </c>
      <c r="L43" s="335"/>
      <c r="M43" s="91">
        <v>42736</v>
      </c>
      <c r="N43" s="91">
        <v>43100</v>
      </c>
      <c r="O43" s="51"/>
      <c r="P43" s="192">
        <v>1</v>
      </c>
      <c r="Q43" s="70"/>
      <c r="R43" s="185" t="s">
        <v>719</v>
      </c>
      <c r="S43" s="185" t="s">
        <v>745</v>
      </c>
      <c r="T43" s="185" t="s">
        <v>641</v>
      </c>
      <c r="U43" s="188"/>
    </row>
    <row r="44" spans="1:24" ht="78.75" customHeight="1">
      <c r="B44" s="368"/>
      <c r="C44" s="335"/>
      <c r="D44" s="339"/>
      <c r="E44" s="235"/>
      <c r="F44" s="55" t="s">
        <v>325</v>
      </c>
      <c r="G44" s="70"/>
      <c r="H44" s="70"/>
      <c r="I44" s="90">
        <v>0.3</v>
      </c>
      <c r="J44" s="90">
        <v>0.3</v>
      </c>
      <c r="K44" s="87" t="s">
        <v>293</v>
      </c>
      <c r="L44" s="335"/>
      <c r="M44" s="91">
        <v>42736</v>
      </c>
      <c r="N44" s="91">
        <v>43100</v>
      </c>
      <c r="O44" s="51"/>
      <c r="P44" s="192">
        <v>1</v>
      </c>
      <c r="Q44" s="70"/>
      <c r="R44" s="194" t="s">
        <v>746</v>
      </c>
      <c r="S44" s="195" t="s">
        <v>642</v>
      </c>
      <c r="T44" s="189" t="s">
        <v>720</v>
      </c>
      <c r="U44" s="188"/>
    </row>
    <row r="45" spans="1:24" ht="409.5">
      <c r="B45" s="368"/>
      <c r="C45" s="336"/>
      <c r="D45" s="338"/>
      <c r="E45" s="235"/>
      <c r="F45" s="55" t="s">
        <v>326</v>
      </c>
      <c r="G45" s="70"/>
      <c r="H45" s="70"/>
      <c r="I45" s="90">
        <v>0.3</v>
      </c>
      <c r="J45" s="90">
        <v>0.3</v>
      </c>
      <c r="K45" s="87" t="s">
        <v>294</v>
      </c>
      <c r="L45" s="336"/>
      <c r="M45" s="91">
        <v>42736</v>
      </c>
      <c r="N45" s="91">
        <v>43100</v>
      </c>
      <c r="O45" s="51"/>
      <c r="P45" s="192">
        <v>1</v>
      </c>
      <c r="Q45" s="70"/>
      <c r="R45" s="185" t="s">
        <v>747</v>
      </c>
      <c r="S45" s="185" t="s">
        <v>748</v>
      </c>
      <c r="T45" s="185" t="s">
        <v>749</v>
      </c>
      <c r="U45" s="189"/>
    </row>
    <row r="46" spans="1:24" ht="63.75" customHeight="1">
      <c r="B46" s="370"/>
      <c r="C46" s="178" t="s">
        <v>260</v>
      </c>
      <c r="D46" s="178" t="s">
        <v>399</v>
      </c>
      <c r="E46" s="54" t="s">
        <v>418</v>
      </c>
      <c r="F46" s="54" t="s">
        <v>418</v>
      </c>
      <c r="G46" s="70"/>
      <c r="H46" s="70"/>
      <c r="I46" s="58">
        <v>0.25</v>
      </c>
      <c r="J46" s="58">
        <v>0.25</v>
      </c>
      <c r="K46" s="71" t="s">
        <v>277</v>
      </c>
      <c r="L46" s="179" t="s">
        <v>419</v>
      </c>
      <c r="M46" s="60">
        <v>42740</v>
      </c>
      <c r="N46" s="60">
        <v>43100</v>
      </c>
      <c r="O46" s="51"/>
      <c r="P46" s="51">
        <v>1</v>
      </c>
      <c r="Q46" s="70"/>
      <c r="R46" s="70" t="s">
        <v>750</v>
      </c>
      <c r="S46" s="70" t="s">
        <v>486</v>
      </c>
      <c r="T46" s="70" t="s">
        <v>751</v>
      </c>
      <c r="U46" s="70" t="s">
        <v>483</v>
      </c>
    </row>
    <row r="47" spans="1:24" ht="358.5" customHeight="1">
      <c r="B47" s="196" t="s">
        <v>306</v>
      </c>
      <c r="C47" s="70" t="s">
        <v>298</v>
      </c>
      <c r="D47" s="180" t="s">
        <v>399</v>
      </c>
      <c r="E47" s="181" t="s">
        <v>339</v>
      </c>
      <c r="F47" s="181" t="s">
        <v>350</v>
      </c>
      <c r="G47" s="70"/>
      <c r="H47" s="70"/>
      <c r="I47" s="51">
        <v>0.75</v>
      </c>
      <c r="J47" s="51">
        <v>1</v>
      </c>
      <c r="K47" s="181" t="s">
        <v>353</v>
      </c>
      <c r="L47" s="181" t="s">
        <v>356</v>
      </c>
      <c r="M47" s="182">
        <v>42736</v>
      </c>
      <c r="N47" s="183">
        <v>43100</v>
      </c>
      <c r="O47" s="70"/>
      <c r="P47" s="51">
        <v>1</v>
      </c>
      <c r="Q47" s="51"/>
      <c r="R47" s="184" t="s">
        <v>752</v>
      </c>
      <c r="S47" s="184" t="s">
        <v>501</v>
      </c>
      <c r="T47" s="184" t="s">
        <v>502</v>
      </c>
      <c r="U47" s="70"/>
      <c r="V47" s="17"/>
      <c r="W47" s="17"/>
      <c r="X47" s="17"/>
    </row>
    <row r="57" spans="4:9">
      <c r="D57" s="18"/>
      <c r="E57" s="19"/>
      <c r="F57" s="19"/>
      <c r="I57" s="19"/>
    </row>
  </sheetData>
  <mergeCells count="108">
    <mergeCell ref="U15:U19"/>
    <mergeCell ref="S25:S29"/>
    <mergeCell ref="R30:R33"/>
    <mergeCell ref="S30:S33"/>
    <mergeCell ref="T30:T33"/>
    <mergeCell ref="U34:U37"/>
    <mergeCell ref="P34:P37"/>
    <mergeCell ref="Q34:Q37"/>
    <mergeCell ref="P25:P29"/>
    <mergeCell ref="R25:R29"/>
    <mergeCell ref="T25:T29"/>
    <mergeCell ref="U25:U29"/>
    <mergeCell ref="P30:P33"/>
    <mergeCell ref="Q30:Q33"/>
    <mergeCell ref="U30:U31"/>
    <mergeCell ref="B38:B46"/>
    <mergeCell ref="F25:F29"/>
    <mergeCell ref="I25:I29"/>
    <mergeCell ref="L25:L29"/>
    <mergeCell ref="J25:J29"/>
    <mergeCell ref="N25:N29"/>
    <mergeCell ref="E20:E24"/>
    <mergeCell ref="E25:E29"/>
    <mergeCell ref="M25:M29"/>
    <mergeCell ref="M30:M33"/>
    <mergeCell ref="N30:N33"/>
    <mergeCell ref="C39:C45"/>
    <mergeCell ref="I34:I37"/>
    <mergeCell ref="J34:J37"/>
    <mergeCell ref="M34:M37"/>
    <mergeCell ref="D41:D45"/>
    <mergeCell ref="E41:E45"/>
    <mergeCell ref="L41:L45"/>
    <mergeCell ref="E34:E37"/>
    <mergeCell ref="F34:F37"/>
    <mergeCell ref="L34:L37"/>
    <mergeCell ref="L30:L33"/>
    <mergeCell ref="E30:E33"/>
    <mergeCell ref="F30:F33"/>
    <mergeCell ref="U3:U4"/>
    <mergeCell ref="M3:N3"/>
    <mergeCell ref="P3:Q3"/>
    <mergeCell ref="R3:R4"/>
    <mergeCell ref="S3:S4"/>
    <mergeCell ref="K3:K4"/>
    <mergeCell ref="L3:L4"/>
    <mergeCell ref="G3:J3"/>
    <mergeCell ref="E3:E4"/>
    <mergeCell ref="F3:F4"/>
    <mergeCell ref="D20:D24"/>
    <mergeCell ref="I30:I33"/>
    <mergeCell ref="J30:J33"/>
    <mergeCell ref="D39:D40"/>
    <mergeCell ref="E39:E40"/>
    <mergeCell ref="L39:L40"/>
    <mergeCell ref="N34:N37"/>
    <mergeCell ref="B2:D2"/>
    <mergeCell ref="B3:B4"/>
    <mergeCell ref="D3:D4"/>
    <mergeCell ref="D9:D12"/>
    <mergeCell ref="C15:C19"/>
    <mergeCell ref="D15:D19"/>
    <mergeCell ref="B15:B37"/>
    <mergeCell ref="C20:C37"/>
    <mergeCell ref="D34:D37"/>
    <mergeCell ref="D30:D33"/>
    <mergeCell ref="B5:B14"/>
    <mergeCell ref="D25:D29"/>
    <mergeCell ref="C3:C4"/>
    <mergeCell ref="C9:C12"/>
    <mergeCell ref="E2:U2"/>
    <mergeCell ref="O3:O4"/>
    <mergeCell ref="T3:T4"/>
    <mergeCell ref="O5:O8"/>
    <mergeCell ref="O9:O12"/>
    <mergeCell ref="F9:F12"/>
    <mergeCell ref="G9:G12"/>
    <mergeCell ref="L9:L12"/>
    <mergeCell ref="E15:E19"/>
    <mergeCell ref="E9:E12"/>
    <mergeCell ref="M20:M24"/>
    <mergeCell ref="N20:N24"/>
    <mergeCell ref="F16:F19"/>
    <mergeCell ref="I15:I19"/>
    <mergeCell ref="J15:J19"/>
    <mergeCell ref="I9:I12"/>
    <mergeCell ref="H9:H12"/>
    <mergeCell ref="J9:J12"/>
    <mergeCell ref="K9:K12"/>
    <mergeCell ref="N9:N12"/>
    <mergeCell ref="L15:L19"/>
    <mergeCell ref="M9:M12"/>
    <mergeCell ref="M15:M19"/>
    <mergeCell ref="N15:N19"/>
    <mergeCell ref="Q9:Q12"/>
    <mergeCell ref="R9:R10"/>
    <mergeCell ref="S9:S10"/>
    <mergeCell ref="T9:T10"/>
    <mergeCell ref="R11:R12"/>
    <mergeCell ref="S11:S12"/>
    <mergeCell ref="T11:T12"/>
    <mergeCell ref="Q16:Q19"/>
    <mergeCell ref="L20:L24"/>
    <mergeCell ref="R15:R19"/>
    <mergeCell ref="S15:S19"/>
    <mergeCell ref="T15:T19"/>
    <mergeCell ref="P9:P12"/>
    <mergeCell ref="P15:P19"/>
  </mergeCells>
  <printOptions horizontalCentered="1" verticalCentered="1"/>
  <pageMargins left="0.55118110236220474" right="0.19685039370078741" top="0.39370078740157483" bottom="0.39370078740157483" header="0.39370078740157483" footer="0.31496062992125984"/>
  <pageSetup scale="24" fitToHeight="0" orientation="landscape" r:id="rId1"/>
  <rowBreaks count="2" manualBreakCount="2">
    <brk id="19" min="1" max="20" man="1"/>
    <brk id="38" min="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28"/>
  <sheetViews>
    <sheetView showGridLines="0" topLeftCell="B1" zoomScale="50" zoomScaleNormal="50" zoomScaleSheetLayoutView="50" workbookViewId="0">
      <pane ySplit="6" topLeftCell="A7" activePane="bottomLeft" state="frozen"/>
      <selection activeCell="B1" sqref="B1"/>
      <selection pane="bottomLeft" activeCell="S19" sqref="S19"/>
    </sheetView>
  </sheetViews>
  <sheetFormatPr baseColWidth="10" defaultColWidth="26.7109375" defaultRowHeight="15"/>
  <cols>
    <col min="1" max="1" width="5.28515625" style="38" hidden="1" customWidth="1"/>
    <col min="2" max="2" width="5.28515625" style="38" customWidth="1"/>
    <col min="3" max="3" width="13.140625" style="38" customWidth="1"/>
    <col min="4" max="4" width="14" style="38" customWidth="1"/>
    <col min="5" max="5" width="44.5703125" style="38" customWidth="1"/>
    <col min="6" max="6" width="30.5703125" style="38" customWidth="1"/>
    <col min="7" max="7" width="22.28515625" style="38" customWidth="1"/>
    <col min="8" max="9" width="10.42578125" style="38" hidden="1" customWidth="1"/>
    <col min="10" max="10" width="10.42578125" style="38" customWidth="1"/>
    <col min="11" max="11" width="15.5703125" style="38" customWidth="1"/>
    <col min="12" max="12" width="32.5703125" style="38" customWidth="1"/>
    <col min="13" max="13" width="35.42578125" style="38" customWidth="1"/>
    <col min="14" max="14" width="16.28515625" style="38" customWidth="1"/>
    <col min="15" max="15" width="16.42578125" style="38" customWidth="1"/>
    <col min="16" max="16" width="17.140625" style="38" hidden="1" customWidth="1"/>
    <col min="17" max="17" width="11" style="38" hidden="1" customWidth="1"/>
    <col min="18" max="18" width="11.7109375" style="38" hidden="1" customWidth="1"/>
    <col min="19" max="19" width="11.5703125" style="38" bestFit="1" customWidth="1"/>
    <col min="20" max="20" width="10.5703125" style="38" hidden="1" customWidth="1"/>
    <col min="21" max="21" width="43.7109375" style="38" customWidth="1"/>
    <col min="22" max="16384" width="26.7109375" style="38"/>
  </cols>
  <sheetData>
    <row r="1" spans="3:24" s="11" customFormat="1" ht="15.75">
      <c r="D1" s="12"/>
      <c r="E1" s="12"/>
      <c r="W1" s="14"/>
      <c r="X1" s="14"/>
    </row>
    <row r="2" spans="3:24" s="39" customFormat="1" ht="50.25" customHeight="1">
      <c r="C2" s="388" t="s">
        <v>17</v>
      </c>
      <c r="D2" s="388"/>
      <c r="E2" s="388"/>
      <c r="F2" s="390" t="s">
        <v>24</v>
      </c>
      <c r="G2" s="390"/>
      <c r="H2" s="390"/>
      <c r="I2" s="390"/>
      <c r="J2" s="390"/>
      <c r="K2" s="390"/>
      <c r="L2" s="390"/>
      <c r="M2" s="390"/>
      <c r="N2" s="390"/>
      <c r="O2" s="390"/>
      <c r="P2" s="390"/>
      <c r="Q2" s="390"/>
      <c r="R2" s="390"/>
      <c r="S2" s="390"/>
      <c r="T2" s="390"/>
      <c r="U2" s="390"/>
      <c r="V2" s="390"/>
      <c r="W2" s="390"/>
      <c r="X2" s="390"/>
    </row>
    <row r="3" spans="3:24" s="7" customFormat="1" ht="105" customHeight="1">
      <c r="C3" s="319" t="s">
        <v>307</v>
      </c>
      <c r="D3" s="283" t="s">
        <v>98</v>
      </c>
      <c r="E3" s="283" t="s">
        <v>14</v>
      </c>
      <c r="F3" s="283" t="s">
        <v>411</v>
      </c>
      <c r="G3" s="283" t="s">
        <v>2</v>
      </c>
      <c r="H3" s="283" t="s">
        <v>694</v>
      </c>
      <c r="I3" s="283"/>
      <c r="J3" s="283"/>
      <c r="K3" s="283"/>
      <c r="L3" s="283" t="s">
        <v>4</v>
      </c>
      <c r="M3" s="283" t="s">
        <v>5</v>
      </c>
      <c r="N3" s="283" t="s">
        <v>38</v>
      </c>
      <c r="O3" s="283"/>
      <c r="P3" s="283" t="s">
        <v>6</v>
      </c>
      <c r="Q3" s="283" t="s">
        <v>123</v>
      </c>
      <c r="R3" s="283"/>
      <c r="S3" s="283"/>
      <c r="T3" s="283"/>
      <c r="U3" s="283" t="s">
        <v>211</v>
      </c>
      <c r="V3" s="283" t="s">
        <v>127</v>
      </c>
      <c r="W3" s="283" t="s">
        <v>125</v>
      </c>
      <c r="X3" s="283" t="s">
        <v>126</v>
      </c>
    </row>
    <row r="4" spans="3:24" s="7" customFormat="1" ht="77.25" customHeight="1">
      <c r="C4" s="319"/>
      <c r="D4" s="283"/>
      <c r="E4" s="283"/>
      <c r="F4" s="283"/>
      <c r="G4" s="283"/>
      <c r="H4" s="8" t="s">
        <v>7</v>
      </c>
      <c r="I4" s="8" t="s">
        <v>8</v>
      </c>
      <c r="J4" s="8" t="s">
        <v>9</v>
      </c>
      <c r="K4" s="8" t="s">
        <v>10</v>
      </c>
      <c r="L4" s="283"/>
      <c r="M4" s="283"/>
      <c r="N4" s="10" t="s">
        <v>11</v>
      </c>
      <c r="O4" s="10" t="s">
        <v>12</v>
      </c>
      <c r="P4" s="283"/>
      <c r="Q4" s="8" t="s">
        <v>7</v>
      </c>
      <c r="R4" s="8" t="s">
        <v>8</v>
      </c>
      <c r="S4" s="8" t="s">
        <v>431</v>
      </c>
      <c r="T4" s="8" t="s">
        <v>10</v>
      </c>
      <c r="U4" s="283"/>
      <c r="V4" s="283"/>
      <c r="W4" s="283"/>
      <c r="X4" s="283"/>
    </row>
    <row r="5" spans="3:24" ht="15.75" hidden="1" customHeight="1">
      <c r="C5" s="270" t="s">
        <v>258</v>
      </c>
      <c r="D5" s="389"/>
      <c r="E5" s="389" t="s">
        <v>14</v>
      </c>
      <c r="F5" s="389" t="s">
        <v>1</v>
      </c>
      <c r="G5" s="389" t="s">
        <v>2</v>
      </c>
      <c r="H5" s="389" t="s">
        <v>3</v>
      </c>
      <c r="I5" s="389"/>
      <c r="J5" s="389"/>
      <c r="K5" s="389"/>
      <c r="L5" s="389" t="s">
        <v>4</v>
      </c>
      <c r="M5" s="389" t="s">
        <v>5</v>
      </c>
      <c r="N5" s="389" t="s">
        <v>146</v>
      </c>
      <c r="O5" s="389"/>
      <c r="P5" s="389" t="s">
        <v>6</v>
      </c>
      <c r="Q5" s="97"/>
      <c r="R5" s="97"/>
      <c r="S5" s="97"/>
      <c r="T5" s="97"/>
      <c r="U5" s="97"/>
      <c r="V5" s="97"/>
      <c r="W5" s="97"/>
      <c r="X5" s="97"/>
    </row>
    <row r="6" spans="3:24" ht="35.25" hidden="1" customHeight="1">
      <c r="C6" s="270"/>
      <c r="D6" s="389"/>
      <c r="E6" s="389"/>
      <c r="F6" s="389"/>
      <c r="G6" s="389"/>
      <c r="H6" s="199" t="s">
        <v>7</v>
      </c>
      <c r="I6" s="199" t="s">
        <v>8</v>
      </c>
      <c r="J6" s="199" t="s">
        <v>9</v>
      </c>
      <c r="K6" s="199" t="s">
        <v>10</v>
      </c>
      <c r="L6" s="389"/>
      <c r="M6" s="389"/>
      <c r="N6" s="200" t="s">
        <v>11</v>
      </c>
      <c r="O6" s="200" t="s">
        <v>12</v>
      </c>
      <c r="P6" s="389"/>
      <c r="Q6" s="97"/>
      <c r="R6" s="97"/>
      <c r="S6" s="97"/>
      <c r="T6" s="97"/>
      <c r="U6" s="97"/>
      <c r="V6" s="97"/>
      <c r="W6" s="97"/>
      <c r="X6" s="97"/>
    </row>
    <row r="7" spans="3:24" ht="210">
      <c r="C7" s="270"/>
      <c r="D7" s="386" t="s">
        <v>300</v>
      </c>
      <c r="E7" s="387" t="s">
        <v>145</v>
      </c>
      <c r="F7" s="387" t="s">
        <v>88</v>
      </c>
      <c r="G7" s="392" t="s">
        <v>89</v>
      </c>
      <c r="H7" s="285">
        <v>0.25</v>
      </c>
      <c r="I7" s="285">
        <v>0.5</v>
      </c>
      <c r="J7" s="285">
        <v>0.75</v>
      </c>
      <c r="K7" s="285">
        <v>1</v>
      </c>
      <c r="L7" s="83" t="s">
        <v>147</v>
      </c>
      <c r="M7" s="88" t="s">
        <v>148</v>
      </c>
      <c r="N7" s="61">
        <v>42937</v>
      </c>
      <c r="O7" s="61">
        <v>42978</v>
      </c>
      <c r="P7" s="391">
        <v>0.3</v>
      </c>
      <c r="Q7" s="285"/>
      <c r="R7" s="285"/>
      <c r="S7" s="299">
        <v>1</v>
      </c>
      <c r="T7" s="285"/>
      <c r="U7" s="201" t="s">
        <v>753</v>
      </c>
      <c r="V7" s="202" t="s">
        <v>754</v>
      </c>
      <c r="W7" s="94" t="s">
        <v>755</v>
      </c>
      <c r="X7" s="94" t="s">
        <v>533</v>
      </c>
    </row>
    <row r="8" spans="3:24" ht="85.5" customHeight="1">
      <c r="C8" s="270"/>
      <c r="D8" s="386"/>
      <c r="E8" s="387"/>
      <c r="F8" s="387"/>
      <c r="G8" s="392"/>
      <c r="H8" s="285"/>
      <c r="I8" s="285"/>
      <c r="J8" s="285"/>
      <c r="K8" s="285"/>
      <c r="L8" s="83" t="s">
        <v>149</v>
      </c>
      <c r="M8" s="88" t="s">
        <v>150</v>
      </c>
      <c r="N8" s="61">
        <v>42948</v>
      </c>
      <c r="O8" s="61">
        <v>43100</v>
      </c>
      <c r="P8" s="391"/>
      <c r="Q8" s="285"/>
      <c r="R8" s="285"/>
      <c r="S8" s="300"/>
      <c r="T8" s="285"/>
      <c r="U8" s="201" t="s">
        <v>756</v>
      </c>
      <c r="V8" s="202" t="s">
        <v>757</v>
      </c>
      <c r="W8" s="95" t="s">
        <v>534</v>
      </c>
      <c r="X8" s="95"/>
    </row>
    <row r="9" spans="3:24" ht="90">
      <c r="C9" s="270"/>
      <c r="D9" s="386"/>
      <c r="E9" s="387"/>
      <c r="F9" s="387"/>
      <c r="G9" s="392"/>
      <c r="H9" s="285"/>
      <c r="I9" s="285"/>
      <c r="J9" s="285"/>
      <c r="K9" s="285"/>
      <c r="L9" s="83" t="s">
        <v>151</v>
      </c>
      <c r="M9" s="88" t="s">
        <v>152</v>
      </c>
      <c r="N9" s="61">
        <v>42948</v>
      </c>
      <c r="O9" s="61">
        <v>43100</v>
      </c>
      <c r="P9" s="391"/>
      <c r="Q9" s="285"/>
      <c r="R9" s="285"/>
      <c r="S9" s="300"/>
      <c r="T9" s="285"/>
      <c r="U9" s="201" t="s">
        <v>535</v>
      </c>
      <c r="V9" s="202" t="s">
        <v>757</v>
      </c>
      <c r="W9" s="95" t="s">
        <v>534</v>
      </c>
      <c r="X9" s="94" t="s">
        <v>533</v>
      </c>
    </row>
    <row r="10" spans="3:24" ht="105">
      <c r="C10" s="270"/>
      <c r="D10" s="386"/>
      <c r="E10" s="387"/>
      <c r="F10" s="387"/>
      <c r="G10" s="392"/>
      <c r="H10" s="285"/>
      <c r="I10" s="285"/>
      <c r="J10" s="285"/>
      <c r="K10" s="285"/>
      <c r="L10" s="83" t="s">
        <v>758</v>
      </c>
      <c r="M10" s="83" t="s">
        <v>759</v>
      </c>
      <c r="N10" s="63">
        <v>42767</v>
      </c>
      <c r="O10" s="63">
        <v>42825</v>
      </c>
      <c r="P10" s="391"/>
      <c r="Q10" s="285"/>
      <c r="R10" s="285"/>
      <c r="S10" s="300"/>
      <c r="T10" s="285"/>
      <c r="U10" s="201" t="s">
        <v>536</v>
      </c>
      <c r="V10" s="202" t="s">
        <v>757</v>
      </c>
      <c r="W10" s="94" t="s">
        <v>537</v>
      </c>
      <c r="X10" s="95"/>
    </row>
    <row r="11" spans="3:24" ht="90">
      <c r="C11" s="270"/>
      <c r="D11" s="386"/>
      <c r="E11" s="387"/>
      <c r="F11" s="387"/>
      <c r="G11" s="392"/>
      <c r="H11" s="285"/>
      <c r="I11" s="285"/>
      <c r="J11" s="285"/>
      <c r="K11" s="285"/>
      <c r="L11" s="83" t="s">
        <v>760</v>
      </c>
      <c r="M11" s="83" t="s">
        <v>90</v>
      </c>
      <c r="N11" s="63" t="s">
        <v>91</v>
      </c>
      <c r="O11" s="63">
        <v>43008</v>
      </c>
      <c r="P11" s="391"/>
      <c r="Q11" s="285"/>
      <c r="R11" s="285"/>
      <c r="S11" s="300"/>
      <c r="T11" s="285"/>
      <c r="U11" s="94" t="s">
        <v>538</v>
      </c>
      <c r="V11" s="94" t="s">
        <v>539</v>
      </c>
      <c r="W11" s="94" t="s">
        <v>540</v>
      </c>
      <c r="X11" s="92"/>
    </row>
    <row r="12" spans="3:24" ht="60">
      <c r="C12" s="270"/>
      <c r="D12" s="386"/>
      <c r="E12" s="387"/>
      <c r="F12" s="387"/>
      <c r="G12" s="392"/>
      <c r="H12" s="285"/>
      <c r="I12" s="285"/>
      <c r="J12" s="285"/>
      <c r="K12" s="285"/>
      <c r="L12" s="83" t="s">
        <v>153</v>
      </c>
      <c r="M12" s="83" t="s">
        <v>154</v>
      </c>
      <c r="N12" s="63">
        <v>43009</v>
      </c>
      <c r="O12" s="63">
        <v>43084</v>
      </c>
      <c r="P12" s="391"/>
      <c r="Q12" s="285"/>
      <c r="R12" s="285"/>
      <c r="S12" s="300"/>
      <c r="T12" s="285"/>
      <c r="U12" s="94" t="s">
        <v>761</v>
      </c>
      <c r="V12" s="94" t="s">
        <v>539</v>
      </c>
      <c r="W12" s="94" t="s">
        <v>540</v>
      </c>
      <c r="X12" s="92"/>
    </row>
    <row r="13" spans="3:24" ht="75">
      <c r="C13" s="270"/>
      <c r="D13" s="386"/>
      <c r="E13" s="387"/>
      <c r="F13" s="387"/>
      <c r="G13" s="392"/>
      <c r="H13" s="285"/>
      <c r="I13" s="285"/>
      <c r="J13" s="285"/>
      <c r="K13" s="285"/>
      <c r="L13" s="387" t="s">
        <v>762</v>
      </c>
      <c r="M13" s="76" t="s">
        <v>92</v>
      </c>
      <c r="N13" s="63">
        <v>43009</v>
      </c>
      <c r="O13" s="63">
        <v>43100</v>
      </c>
      <c r="P13" s="391"/>
      <c r="Q13" s="285"/>
      <c r="R13" s="285"/>
      <c r="S13" s="300"/>
      <c r="T13" s="285"/>
      <c r="U13" s="201" t="s">
        <v>536</v>
      </c>
      <c r="V13" s="202" t="s">
        <v>757</v>
      </c>
      <c r="W13" s="94" t="s">
        <v>537</v>
      </c>
      <c r="X13" s="92"/>
    </row>
    <row r="14" spans="3:24" ht="150">
      <c r="C14" s="270"/>
      <c r="D14" s="386"/>
      <c r="E14" s="387"/>
      <c r="F14" s="387"/>
      <c r="G14" s="392"/>
      <c r="H14" s="285"/>
      <c r="I14" s="285"/>
      <c r="J14" s="285"/>
      <c r="K14" s="285"/>
      <c r="L14" s="387"/>
      <c r="M14" s="83" t="s">
        <v>763</v>
      </c>
      <c r="N14" s="63">
        <v>43009</v>
      </c>
      <c r="O14" s="63">
        <v>43100</v>
      </c>
      <c r="P14" s="391"/>
      <c r="Q14" s="285"/>
      <c r="R14" s="285"/>
      <c r="S14" s="301"/>
      <c r="T14" s="285"/>
      <c r="U14" s="202" t="s">
        <v>541</v>
      </c>
      <c r="V14" s="202" t="s">
        <v>542</v>
      </c>
      <c r="W14" s="94" t="s">
        <v>764</v>
      </c>
      <c r="X14" s="92"/>
    </row>
    <row r="15" spans="3:24" ht="45">
      <c r="C15" s="270"/>
      <c r="D15" s="203" t="s">
        <v>216</v>
      </c>
      <c r="E15" s="76" t="s">
        <v>155</v>
      </c>
      <c r="F15" s="93" t="s">
        <v>156</v>
      </c>
      <c r="G15" s="93" t="s">
        <v>157</v>
      </c>
      <c r="H15" s="77">
        <v>0.25</v>
      </c>
      <c r="I15" s="77">
        <v>0.7</v>
      </c>
      <c r="J15" s="77">
        <v>1</v>
      </c>
      <c r="K15" s="77"/>
      <c r="L15" s="76" t="s">
        <v>158</v>
      </c>
      <c r="M15" s="76" t="s">
        <v>157</v>
      </c>
      <c r="N15" s="63">
        <v>42736</v>
      </c>
      <c r="O15" s="63">
        <v>43008</v>
      </c>
      <c r="P15" s="391">
        <v>0.4</v>
      </c>
      <c r="Q15" s="77"/>
      <c r="R15" s="77"/>
      <c r="S15" s="77">
        <v>1</v>
      </c>
      <c r="T15" s="77"/>
      <c r="U15" s="96" t="s">
        <v>549</v>
      </c>
      <c r="V15" s="96" t="s">
        <v>550</v>
      </c>
      <c r="W15" s="96" t="s">
        <v>551</v>
      </c>
      <c r="X15" s="97"/>
    </row>
    <row r="16" spans="3:24" ht="135">
      <c r="C16" s="270"/>
      <c r="D16" s="203" t="s">
        <v>300</v>
      </c>
      <c r="E16" s="76" t="s">
        <v>122</v>
      </c>
      <c r="F16" s="93" t="s">
        <v>93</v>
      </c>
      <c r="G16" s="93" t="s">
        <v>94</v>
      </c>
      <c r="H16" s="77">
        <v>0.25</v>
      </c>
      <c r="I16" s="77">
        <v>0.5</v>
      </c>
      <c r="J16" s="77">
        <v>0.75</v>
      </c>
      <c r="K16" s="77">
        <v>1</v>
      </c>
      <c r="L16" s="76" t="s">
        <v>95</v>
      </c>
      <c r="M16" s="76" t="s">
        <v>96</v>
      </c>
      <c r="N16" s="63">
        <v>42736</v>
      </c>
      <c r="O16" s="63">
        <v>43100</v>
      </c>
      <c r="P16" s="392"/>
      <c r="Q16" s="77"/>
      <c r="R16" s="77"/>
      <c r="S16" s="211">
        <v>0.81989999999999996</v>
      </c>
      <c r="T16" s="206"/>
      <c r="U16" s="96" t="s">
        <v>767</v>
      </c>
      <c r="V16" s="96" t="s">
        <v>543</v>
      </c>
      <c r="W16" s="96" t="s">
        <v>544</v>
      </c>
      <c r="X16" s="206" t="s">
        <v>545</v>
      </c>
    </row>
    <row r="17" spans="3:24" ht="409.5">
      <c r="C17" s="270"/>
      <c r="D17" s="203" t="s">
        <v>298</v>
      </c>
      <c r="E17" s="76" t="s">
        <v>30</v>
      </c>
      <c r="F17" s="88" t="s">
        <v>35</v>
      </c>
      <c r="G17" s="93" t="s">
        <v>36</v>
      </c>
      <c r="H17" s="77">
        <v>0.25</v>
      </c>
      <c r="I17" s="77">
        <v>0.5</v>
      </c>
      <c r="J17" s="77">
        <v>0.75</v>
      </c>
      <c r="K17" s="77">
        <v>1</v>
      </c>
      <c r="L17" s="83" t="s">
        <v>31</v>
      </c>
      <c r="M17" s="83" t="s">
        <v>29</v>
      </c>
      <c r="N17" s="63">
        <v>42736</v>
      </c>
      <c r="O17" s="63">
        <v>43100</v>
      </c>
      <c r="P17" s="391">
        <v>0.3</v>
      </c>
      <c r="Q17" s="77"/>
      <c r="R17" s="77"/>
      <c r="S17" s="77">
        <v>1</v>
      </c>
      <c r="T17" s="77"/>
      <c r="U17" s="88" t="s">
        <v>503</v>
      </c>
      <c r="V17" s="88" t="s">
        <v>504</v>
      </c>
      <c r="W17" s="88" t="s">
        <v>505</v>
      </c>
      <c r="X17" s="92"/>
    </row>
    <row r="18" spans="3:24" ht="330">
      <c r="C18" s="270"/>
      <c r="D18" s="203" t="s">
        <v>298</v>
      </c>
      <c r="E18" s="76" t="s">
        <v>25</v>
      </c>
      <c r="F18" s="93" t="s">
        <v>26</v>
      </c>
      <c r="G18" s="93" t="s">
        <v>87</v>
      </c>
      <c r="H18" s="77">
        <v>0.25</v>
      </c>
      <c r="I18" s="77">
        <v>0.5</v>
      </c>
      <c r="J18" s="77">
        <v>0.75</v>
      </c>
      <c r="K18" s="77">
        <v>1</v>
      </c>
      <c r="L18" s="93" t="s">
        <v>27</v>
      </c>
      <c r="M18" s="93" t="s">
        <v>28</v>
      </c>
      <c r="N18" s="63">
        <v>42736</v>
      </c>
      <c r="O18" s="63">
        <v>43100</v>
      </c>
      <c r="P18" s="392"/>
      <c r="Q18" s="77"/>
      <c r="R18" s="77"/>
      <c r="S18" s="77">
        <v>1</v>
      </c>
      <c r="T18" s="77"/>
      <c r="U18" s="197" t="s">
        <v>506</v>
      </c>
      <c r="V18" s="197" t="s">
        <v>507</v>
      </c>
      <c r="W18" s="198" t="s">
        <v>508</v>
      </c>
      <c r="X18" s="92"/>
    </row>
    <row r="19" spans="3:24" ht="195">
      <c r="C19" s="270"/>
      <c r="D19" s="394" t="s">
        <v>300</v>
      </c>
      <c r="E19" s="385"/>
      <c r="F19" s="395" t="s">
        <v>301</v>
      </c>
      <c r="G19" s="88" t="s">
        <v>302</v>
      </c>
      <c r="H19" s="92"/>
      <c r="I19" s="92"/>
      <c r="J19" s="64">
        <v>85484</v>
      </c>
      <c r="K19" s="64">
        <v>94147</v>
      </c>
      <c r="L19" s="385" t="s">
        <v>779</v>
      </c>
      <c r="M19" s="385" t="s">
        <v>779</v>
      </c>
      <c r="N19" s="61">
        <v>42736</v>
      </c>
      <c r="O19" s="61">
        <v>43100</v>
      </c>
      <c r="P19" s="385"/>
      <c r="Q19" s="92"/>
      <c r="R19" s="92"/>
      <c r="S19" s="209">
        <v>1.1157999999999999</v>
      </c>
      <c r="T19" s="207"/>
      <c r="U19" s="208" t="s">
        <v>768</v>
      </c>
      <c r="V19" s="94" t="s">
        <v>543</v>
      </c>
      <c r="W19" s="94" t="s">
        <v>544</v>
      </c>
      <c r="X19" s="94" t="s">
        <v>769</v>
      </c>
    </row>
    <row r="20" spans="3:24" ht="150">
      <c r="C20" s="270"/>
      <c r="D20" s="394"/>
      <c r="E20" s="385"/>
      <c r="F20" s="395"/>
      <c r="G20" s="88" t="s">
        <v>303</v>
      </c>
      <c r="H20" s="92"/>
      <c r="I20" s="92"/>
      <c r="J20" s="65">
        <v>0.5</v>
      </c>
      <c r="K20" s="65">
        <v>0.9</v>
      </c>
      <c r="L20" s="385"/>
      <c r="M20" s="385"/>
      <c r="N20" s="61">
        <v>42736</v>
      </c>
      <c r="O20" s="61">
        <v>43100</v>
      </c>
      <c r="P20" s="385"/>
      <c r="Q20" s="92"/>
      <c r="R20" s="92"/>
      <c r="S20" s="209">
        <v>0.85709999999999997</v>
      </c>
      <c r="T20" s="207"/>
      <c r="U20" s="208" t="s">
        <v>770</v>
      </c>
      <c r="V20" s="94" t="s">
        <v>543</v>
      </c>
      <c r="W20" s="94" t="s">
        <v>544</v>
      </c>
      <c r="X20" s="207"/>
    </row>
    <row r="21" spans="3:24" ht="135">
      <c r="C21" s="270"/>
      <c r="D21" s="394"/>
      <c r="E21" s="385"/>
      <c r="F21" s="395"/>
      <c r="G21" s="88" t="s">
        <v>304</v>
      </c>
      <c r="H21" s="92"/>
      <c r="I21" s="92"/>
      <c r="J21" s="65">
        <v>0.7</v>
      </c>
      <c r="K21" s="65">
        <v>0.97</v>
      </c>
      <c r="L21" s="385"/>
      <c r="M21" s="385"/>
      <c r="N21" s="61">
        <v>42736</v>
      </c>
      <c r="O21" s="61">
        <v>43100</v>
      </c>
      <c r="P21" s="385"/>
      <c r="Q21" s="92"/>
      <c r="R21" s="92"/>
      <c r="S21" s="209">
        <v>0.7218</v>
      </c>
      <c r="T21" s="207"/>
      <c r="U21" s="208" t="s">
        <v>771</v>
      </c>
      <c r="V21" s="94" t="s">
        <v>543</v>
      </c>
      <c r="W21" s="94" t="s">
        <v>544</v>
      </c>
      <c r="X21" s="208" t="s">
        <v>546</v>
      </c>
    </row>
    <row r="22" spans="3:24" ht="105">
      <c r="C22" s="270"/>
      <c r="D22" s="394"/>
      <c r="E22" s="385"/>
      <c r="F22" s="395"/>
      <c r="G22" s="88" t="s">
        <v>305</v>
      </c>
      <c r="H22" s="92"/>
      <c r="I22" s="92"/>
      <c r="J22" s="65">
        <v>0.6</v>
      </c>
      <c r="K22" s="65">
        <v>0.92</v>
      </c>
      <c r="L22" s="385"/>
      <c r="M22" s="385"/>
      <c r="N22" s="61">
        <v>42736</v>
      </c>
      <c r="O22" s="61">
        <v>43100</v>
      </c>
      <c r="P22" s="385"/>
      <c r="Q22" s="92"/>
      <c r="R22" s="92"/>
      <c r="S22" s="209">
        <v>0.79200000000000004</v>
      </c>
      <c r="T22" s="207"/>
      <c r="U22" s="208" t="s">
        <v>772</v>
      </c>
      <c r="V22" s="94" t="s">
        <v>543</v>
      </c>
      <c r="W22" s="94" t="s">
        <v>544</v>
      </c>
      <c r="X22" s="208" t="s">
        <v>546</v>
      </c>
    </row>
    <row r="23" spans="3:24" ht="120">
      <c r="C23" s="394" t="s">
        <v>306</v>
      </c>
      <c r="D23" s="204" t="s">
        <v>300</v>
      </c>
      <c r="E23" s="66">
        <v>6.30503263305673E-2</v>
      </c>
      <c r="F23" s="53" t="s">
        <v>332</v>
      </c>
      <c r="G23" s="53" t="s">
        <v>342</v>
      </c>
      <c r="H23" s="205"/>
      <c r="I23" s="205"/>
      <c r="J23" s="302">
        <v>0.75</v>
      </c>
      <c r="K23" s="302">
        <v>1</v>
      </c>
      <c r="L23" s="53" t="s">
        <v>352</v>
      </c>
      <c r="M23" s="53" t="s">
        <v>355</v>
      </c>
      <c r="N23" s="61">
        <v>42736</v>
      </c>
      <c r="O23" s="61">
        <v>43100</v>
      </c>
      <c r="P23" s="393">
        <v>0.3</v>
      </c>
      <c r="Q23" s="205"/>
      <c r="R23" s="205"/>
      <c r="S23" s="209">
        <f>2593418584.44/(2593418584.44+316917339818.31)</f>
        <v>8.1168427548562912E-3</v>
      </c>
      <c r="T23" s="210"/>
      <c r="U23" s="62" t="s">
        <v>773</v>
      </c>
      <c r="V23" s="62" t="s">
        <v>774</v>
      </c>
      <c r="W23" s="62" t="s">
        <v>775</v>
      </c>
      <c r="X23" s="207"/>
    </row>
    <row r="24" spans="3:24" ht="105">
      <c r="C24" s="394"/>
      <c r="D24" s="204" t="s">
        <v>300</v>
      </c>
      <c r="E24" s="66">
        <v>2.9403129094313588E-3</v>
      </c>
      <c r="F24" s="53" t="s">
        <v>333</v>
      </c>
      <c r="G24" s="53" t="s">
        <v>343</v>
      </c>
      <c r="H24" s="205"/>
      <c r="I24" s="205"/>
      <c r="J24" s="383"/>
      <c r="K24" s="383"/>
      <c r="L24" s="53" t="s">
        <v>352</v>
      </c>
      <c r="M24" s="53" t="s">
        <v>355</v>
      </c>
      <c r="N24" s="61">
        <v>42736</v>
      </c>
      <c r="O24" s="61">
        <v>43100</v>
      </c>
      <c r="P24" s="393"/>
      <c r="Q24" s="205"/>
      <c r="R24" s="205"/>
      <c r="S24" s="209">
        <f>66460840/(2593418584.44)</f>
        <v>2.5626730832713211E-2</v>
      </c>
      <c r="T24" s="210"/>
      <c r="U24" s="62" t="s">
        <v>547</v>
      </c>
      <c r="V24" s="62" t="s">
        <v>774</v>
      </c>
      <c r="W24" s="62" t="s">
        <v>775</v>
      </c>
      <c r="X24" s="207"/>
    </row>
    <row r="25" spans="3:24" ht="105">
      <c r="C25" s="394"/>
      <c r="D25" s="204" t="s">
        <v>300</v>
      </c>
      <c r="E25" s="66">
        <v>4.660869794447014E-3</v>
      </c>
      <c r="F25" s="53" t="s">
        <v>334</v>
      </c>
      <c r="G25" s="53" t="s">
        <v>344</v>
      </c>
      <c r="H25" s="205"/>
      <c r="I25" s="205"/>
      <c r="J25" s="383"/>
      <c r="K25" s="383"/>
      <c r="L25" s="53" t="s">
        <v>352</v>
      </c>
      <c r="M25" s="53" t="s">
        <v>355</v>
      </c>
      <c r="N25" s="61">
        <v>42736</v>
      </c>
      <c r="O25" s="61">
        <v>43100</v>
      </c>
      <c r="P25" s="393"/>
      <c r="Q25" s="205"/>
      <c r="R25" s="205"/>
      <c r="S25" s="209">
        <f>1160076780.65/175387845127.75</f>
        <v>6.6143510675156355E-3</v>
      </c>
      <c r="T25" s="210"/>
      <c r="U25" s="62" t="s">
        <v>776</v>
      </c>
      <c r="V25" s="62" t="s">
        <v>774</v>
      </c>
      <c r="W25" s="62" t="s">
        <v>775</v>
      </c>
      <c r="X25" s="207"/>
    </row>
    <row r="26" spans="3:24" ht="105">
      <c r="C26" s="394"/>
      <c r="D26" s="204" t="s">
        <v>300</v>
      </c>
      <c r="E26" s="66">
        <v>0.3158290861311257</v>
      </c>
      <c r="F26" s="53" t="s">
        <v>335</v>
      </c>
      <c r="G26" s="53" t="s">
        <v>345</v>
      </c>
      <c r="H26" s="205"/>
      <c r="I26" s="205"/>
      <c r="J26" s="383"/>
      <c r="K26" s="383"/>
      <c r="L26" s="53" t="s">
        <v>352</v>
      </c>
      <c r="M26" s="53" t="s">
        <v>355</v>
      </c>
      <c r="N26" s="61">
        <v>42736</v>
      </c>
      <c r="O26" s="61">
        <v>43100</v>
      </c>
      <c r="P26" s="393"/>
      <c r="Q26" s="205"/>
      <c r="R26" s="205"/>
      <c r="S26" s="209">
        <f>2156008715.44/2593418584.44</f>
        <v>0.83133849983786923</v>
      </c>
      <c r="T26" s="210"/>
      <c r="U26" s="62" t="s">
        <v>777</v>
      </c>
      <c r="V26" s="62" t="s">
        <v>774</v>
      </c>
      <c r="W26" s="62" t="s">
        <v>775</v>
      </c>
      <c r="X26" s="207"/>
    </row>
    <row r="27" spans="3:24" ht="105">
      <c r="C27" s="394"/>
      <c r="D27" s="204" t="s">
        <v>300</v>
      </c>
      <c r="E27" s="66">
        <v>4.4682390392267665E-2</v>
      </c>
      <c r="F27" s="53" t="s">
        <v>336</v>
      </c>
      <c r="G27" s="53" t="s">
        <v>346</v>
      </c>
      <c r="H27" s="205"/>
      <c r="I27" s="205"/>
      <c r="J27" s="383"/>
      <c r="K27" s="383"/>
      <c r="L27" s="53" t="s">
        <v>352</v>
      </c>
      <c r="M27" s="53" t="s">
        <v>355</v>
      </c>
      <c r="N27" s="61">
        <v>42736</v>
      </c>
      <c r="O27" s="61">
        <v>43100</v>
      </c>
      <c r="P27" s="393"/>
      <c r="Q27" s="205"/>
      <c r="R27" s="205"/>
      <c r="S27" s="209">
        <f>2593418584.44/316917339818.31</f>
        <v>8.1832650303287832E-3</v>
      </c>
      <c r="T27" s="210"/>
      <c r="U27" s="62" t="s">
        <v>778</v>
      </c>
      <c r="V27" s="62" t="s">
        <v>774</v>
      </c>
      <c r="W27" s="62" t="s">
        <v>775</v>
      </c>
      <c r="X27" s="207"/>
    </row>
    <row r="28" spans="3:24" ht="75">
      <c r="C28" s="394"/>
      <c r="D28" s="204" t="s">
        <v>300</v>
      </c>
      <c r="E28" s="67">
        <v>6.4</v>
      </c>
      <c r="F28" s="53" t="s">
        <v>337</v>
      </c>
      <c r="G28" s="53" t="s">
        <v>347</v>
      </c>
      <c r="H28" s="205"/>
      <c r="I28" s="205"/>
      <c r="J28" s="384"/>
      <c r="K28" s="384"/>
      <c r="L28" s="53" t="s">
        <v>352</v>
      </c>
      <c r="M28" s="53" t="s">
        <v>355</v>
      </c>
      <c r="N28" s="61">
        <v>42736</v>
      </c>
      <c r="O28" s="61">
        <v>43100</v>
      </c>
      <c r="P28" s="393"/>
      <c r="Q28" s="205"/>
      <c r="R28" s="205"/>
      <c r="S28" s="212">
        <f>131291040741/23774508354.18</f>
        <v>5.5223451431716608</v>
      </c>
      <c r="T28" s="210"/>
      <c r="U28" s="62" t="s">
        <v>548</v>
      </c>
      <c r="V28" s="62" t="s">
        <v>774</v>
      </c>
      <c r="W28" s="62" t="s">
        <v>775</v>
      </c>
      <c r="X28" s="207"/>
    </row>
  </sheetData>
  <mergeCells count="54">
    <mergeCell ref="P23:P28"/>
    <mergeCell ref="C23:C28"/>
    <mergeCell ref="L5:L6"/>
    <mergeCell ref="R7:R14"/>
    <mergeCell ref="S7:S14"/>
    <mergeCell ref="G7:G14"/>
    <mergeCell ref="H7:H14"/>
    <mergeCell ref="I7:I14"/>
    <mergeCell ref="F5:F6"/>
    <mergeCell ref="G5:G6"/>
    <mergeCell ref="H5:K5"/>
    <mergeCell ref="J7:J14"/>
    <mergeCell ref="K7:K14"/>
    <mergeCell ref="F19:F22"/>
    <mergeCell ref="D19:D22"/>
    <mergeCell ref="N5:O5"/>
    <mergeCell ref="P5:P6"/>
    <mergeCell ref="P17:P18"/>
    <mergeCell ref="T7:T14"/>
    <mergeCell ref="P15:P16"/>
    <mergeCell ref="Q7:Q14"/>
    <mergeCell ref="P7:P14"/>
    <mergeCell ref="F2:X2"/>
    <mergeCell ref="Q3:T3"/>
    <mergeCell ref="U3:U4"/>
    <mergeCell ref="V3:V4"/>
    <mergeCell ref="W3:W4"/>
    <mergeCell ref="X3:X4"/>
    <mergeCell ref="M3:M4"/>
    <mergeCell ref="N3:O3"/>
    <mergeCell ref="P3:P4"/>
    <mergeCell ref="M5:M6"/>
    <mergeCell ref="E3:E4"/>
    <mergeCell ref="F3:F4"/>
    <mergeCell ref="G3:G4"/>
    <mergeCell ref="H3:K3"/>
    <mergeCell ref="L3:L4"/>
    <mergeCell ref="C2:E2"/>
    <mergeCell ref="C3:C4"/>
    <mergeCell ref="C5:C18"/>
    <mergeCell ref="D3:D4"/>
    <mergeCell ref="D5:D6"/>
    <mergeCell ref="E5:E6"/>
    <mergeCell ref="P19:P22"/>
    <mergeCell ref="L19:L22"/>
    <mergeCell ref="M19:M22"/>
    <mergeCell ref="E7:E14"/>
    <mergeCell ref="F7:F14"/>
    <mergeCell ref="L13:L14"/>
    <mergeCell ref="J23:J28"/>
    <mergeCell ref="K23:K28"/>
    <mergeCell ref="C19:C22"/>
    <mergeCell ref="E19:E22"/>
    <mergeCell ref="D7:D14"/>
  </mergeCells>
  <printOptions horizontalCentered="1" verticalCentered="1"/>
  <pageMargins left="0.23622047244094491" right="0.19685039370078741" top="0.39370078740157483" bottom="0.39370078740157483" header="0.31496062992125984" footer="0.31496062992125984"/>
  <pageSetup scale="34" orientation="landscape" r:id="rId1"/>
  <rowBreaks count="2" manualBreakCount="2">
    <brk id="13" max="23" man="1"/>
    <brk id="2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GESTION MISIONAL Y DE GOBIERNO</vt:lpstr>
      <vt:lpstr>TRANSP. ANTICOR Y PARTIC CIUDAD</vt:lpstr>
      <vt:lpstr>GESTIÓN TALENTO HUMANO</vt:lpstr>
      <vt:lpstr>EFICIENCIA ADMINISTRATIVA</vt:lpstr>
      <vt:lpstr>GESTIÓN FINANCIERA</vt:lpstr>
      <vt:lpstr>'EFICIENCIA ADMINISTRATIVA'!Área_de_impresión</vt:lpstr>
      <vt:lpstr>'GESTIÓN FINANCIERA'!Área_de_impresión</vt:lpstr>
      <vt:lpstr>'GESTION MISIONAL Y DE GOBIERNO'!Área_de_impresión</vt:lpstr>
      <vt:lpstr>'GESTIÓN TALENTO HUMANO'!Área_de_impresión</vt:lpstr>
      <vt:lpstr>'TRANSP. ANTICOR Y PARTIC CIUDAD'!Área_de_impresión</vt:lpstr>
      <vt:lpstr>'EFICIENCIA ADMINISTRATIVA'!Títulos_a_imprimir</vt:lpstr>
      <vt:lpstr>'GESTIÓN FINANCIERA'!Títulos_a_imprimir</vt:lpstr>
      <vt:lpstr>'GESTION MISIONAL Y DE GOBIERNO'!Títulos_a_imprimir</vt:lpstr>
      <vt:lpstr>'GESTIÓN TALENTO HUMANO'!Títulos_a_imprimir</vt:lpstr>
      <vt:lpstr>'TRANSP. ANTICOR Y PARTIC CIUDAD'!Títulos_a_imprimir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Stella Barrera</dc:creator>
  <cp:lastModifiedBy>Adriana Bello</cp:lastModifiedBy>
  <cp:lastPrinted>2017-11-22T22:55:50Z</cp:lastPrinted>
  <dcterms:created xsi:type="dcterms:W3CDTF">2016-12-01T18:52:10Z</dcterms:created>
  <dcterms:modified xsi:type="dcterms:W3CDTF">2018-03-05T21:12:51Z</dcterms:modified>
</cp:coreProperties>
</file>