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ihernandez\Documents\Celia Hernandez\Comunicaciones\CONTRATOS\INVITACION MENSAJERIA\"/>
    </mc:Choice>
  </mc:AlternateContent>
  <bookViews>
    <workbookView xWindow="0" yWindow="0" windowWidth="20490" windowHeight="7155" activeTab="1"/>
  </bookViews>
  <sheets>
    <sheet name="Requisitos habilitantes" sheetId="1" r:id="rId1"/>
    <sheet name="Factores Ponderables" sheetId="4" r:id="rId2"/>
  </sheets>
  <definedNames>
    <definedName name="_Toc328696417" localSheetId="0">'Requisitos habilitantes'!$A$2</definedName>
    <definedName name="_Toc380427470" localSheetId="0">'Requisitos habilitantes'!$A$1</definedName>
  </definedNames>
  <calcPr calcId="152511"/>
</workbook>
</file>

<file path=xl/calcChain.xml><?xml version="1.0" encoding="utf-8"?>
<calcChain xmlns="http://schemas.openxmlformats.org/spreadsheetml/2006/main">
  <c r="J10" i="4" l="1"/>
  <c r="J12" i="4" l="1"/>
  <c r="I12" i="4" l="1"/>
</calcChain>
</file>

<file path=xl/sharedStrings.xml><?xml version="1.0" encoding="utf-8"?>
<sst xmlns="http://schemas.openxmlformats.org/spreadsheetml/2006/main" count="139" uniqueCount="87">
  <si>
    <t>CONTRATO 1</t>
  </si>
  <si>
    <t>CUMPLE CERTIFICACIÓN 1</t>
  </si>
  <si>
    <t>CONTRATO 2</t>
  </si>
  <si>
    <t>CUMPLE CERTIFICACIÓN 2</t>
  </si>
  <si>
    <t>REQUISITOS HABILITANTES</t>
  </si>
  <si>
    <t>Número del contrato</t>
  </si>
  <si>
    <t>Entidad o empresa contratante</t>
  </si>
  <si>
    <t>Porcentaje ejecutado</t>
  </si>
  <si>
    <t>Objeto del contrato</t>
  </si>
  <si>
    <t>Fecha de Terminación (dd/mm/aa)
(Aplica para los contratos ejecutados al 100%)</t>
  </si>
  <si>
    <t>Fecha de Inicio (dd/mm/aa)</t>
  </si>
  <si>
    <t>Valor del contrato o valor ejecutado según aplique</t>
  </si>
  <si>
    <t>CONTRATO 3</t>
  </si>
  <si>
    <t>CUMPLE CERTIFICACIÓN 3</t>
  </si>
  <si>
    <t xml:space="preserve">FACTORES PONDERABLES </t>
  </si>
  <si>
    <t>Criterio</t>
  </si>
  <si>
    <t>Puntaje Máximo</t>
  </si>
  <si>
    <t>Descripción</t>
  </si>
  <si>
    <t>Valores</t>
  </si>
  <si>
    <t>Servicio de recolección y entrega en el mismo día</t>
  </si>
  <si>
    <t xml:space="preserve">Cantidad de envíos con servicio de recogida y entrega el mismo día,  ofrecidos sin costo alguno para la entidad. </t>
  </si>
  <si>
    <t>Cantidad</t>
  </si>
  <si>
    <t>Puntaje del criterio</t>
  </si>
  <si>
    <t>Correo electrónico certificado</t>
  </si>
  <si>
    <t xml:space="preserve">Cantidad de correos electrónicos certificados sin costo alguno para el instituto. 
Para este criterio el proveedor debe garantizar las soluciones tecnologías que implique la integración con otros aplicativos que tenga la Entidad. </t>
  </si>
  <si>
    <t xml:space="preserve">Tiempos de entrega - Destinos de trayectos especiales. </t>
  </si>
  <si>
    <t xml:space="preserve">Porcentaje con el cual el proveedor se compromete a realizar las entregas de trayectos especiales. </t>
  </si>
  <si>
    <t>Porcentaje</t>
  </si>
  <si>
    <t>60%
Menor 8 días</t>
  </si>
  <si>
    <t>70%
Menor 8 días</t>
  </si>
  <si>
    <t>80%
Menor 8 días</t>
  </si>
  <si>
    <t xml:space="preserve">Propuesta económica </t>
  </si>
  <si>
    <t>El puntaje asignado al valor ofertado permitirá la ventaja de quien más economía le genere al Icfes, para la utilización racional de los recursos públicos.</t>
  </si>
  <si>
    <t>Industria Nacional</t>
  </si>
  <si>
    <t>Este puntaje se establece con base en la normatividad vigente.</t>
  </si>
  <si>
    <t>Cantidad ofertada</t>
  </si>
  <si>
    <t>Puntaje obtenido</t>
  </si>
  <si>
    <t>Total de la oferta</t>
  </si>
  <si>
    <t>TOTAL PUNTAJE OBTENIDO</t>
  </si>
  <si>
    <t>INTER RAPIDÍSIMO S.A</t>
  </si>
  <si>
    <t>C-048-2011</t>
  </si>
  <si>
    <t>Gobernación de Boyaca</t>
  </si>
  <si>
    <t>CUMPLE</t>
  </si>
  <si>
    <t>Colfondos</t>
  </si>
  <si>
    <t>Servicio integral de mensajería expresa</t>
  </si>
  <si>
    <t>061 DE 2013</t>
  </si>
  <si>
    <t>ITBOY</t>
  </si>
  <si>
    <t xml:space="preserve">Prestación de servicio de mensajería expresa (ordinaria) y Certificada (notificaciones) a nivel nacional, regional y local para la sede administrativa y los diez puntos de atención del instituto de transito de Boyaca. </t>
  </si>
  <si>
    <t>NO CUMPLE</t>
  </si>
  <si>
    <t>SERVIENTREGA S.A</t>
  </si>
  <si>
    <t>2014-0194</t>
  </si>
  <si>
    <t>ICETEX</t>
  </si>
  <si>
    <t xml:space="preserve">Contratar los servicios para realizar los procesos de recepción, configuración, impresión, alistamiento y distribución a través del servicio postal a nivel nacional e internacional mensajería expresa y/o electrónica para todas las comunicaciones y demás objetos que requiera el ICETEX. </t>
  </si>
  <si>
    <t>71,1,0810,2012</t>
  </si>
  <si>
    <t>Telefónica</t>
  </si>
  <si>
    <t>BBVA</t>
  </si>
  <si>
    <t xml:space="preserve">Mensajería expresa dentro del territorio nacional, el cual consiste en: recepción, clasificación, transporte y entrega de objetos postales (extractos, cartas, publicidad, invitaciones, embargos, desembargos, quejas y reclamos, mailing, habeas data, proceso detallado de comprobantes de nómina Ministerio de Defensa etc.) en el domicilio registrado en cada uno de los envíos, digitalizados de guías y consulta multiusuario de la trazabilidad en tiempo real. </t>
  </si>
  <si>
    <t>CONCLUSIÓN VERIFICACIÓN EXPERIENCIA</t>
  </si>
  <si>
    <t>EJECUTIVO DE CUENTA</t>
  </si>
  <si>
    <t>EXPERIENCIA</t>
  </si>
  <si>
    <t>CONCLUSIÓN VERIFICACIÓN EJECUTIVO DE CUENTA</t>
  </si>
  <si>
    <t>CONCLUSIÓN REQUISITOS HABILITANTES TÉCNICOS</t>
  </si>
  <si>
    <t>Administración de Empresas - Universidad Nacional Abierta y a Distancia UNAD</t>
  </si>
  <si>
    <t>1. El tiempo colseguros: Febrero 2008 - Junio 2011.
2. Banco Caja Social: Junio 2011 - Diciembre de 2013.
3. Panamericana: Marzo 2015 - Actualidad.</t>
  </si>
  <si>
    <t>Formación - Pregrado.</t>
  </si>
  <si>
    <t>Experiencia.</t>
  </si>
  <si>
    <t>Adjunta la fotocopia del diploma o acta de grado.</t>
  </si>
  <si>
    <t>SI</t>
  </si>
  <si>
    <t xml:space="preserve">De acuerdo, con las certificación entregada por el proveedor en su propuesta, el contrato con el BBVA no tiene número de contrato.  </t>
  </si>
  <si>
    <t>Comfamiliar Atlantico Barranquilla</t>
  </si>
  <si>
    <t xml:space="preserve">Prestación de servicios de mensajería expresa y especializada. </t>
  </si>
  <si>
    <t>Profesional en Mercadeo - Universidad Cooperativa de Colombia</t>
  </si>
  <si>
    <t xml:space="preserve">Grupo TCC - 11 de febrero de 2000 - Actualidad. </t>
  </si>
  <si>
    <t xml:space="preserve">De acuerdo, con la certificación entregada por el proveedor en su propuesta, el contrato con Comfamiliar Atlantico Barranquilla no tiene número de contrato.  </t>
  </si>
  <si>
    <t>PROPUESTA ECONÓMICA</t>
  </si>
  <si>
    <t>Valor total de la oferta</t>
  </si>
  <si>
    <t>CONCLUSIÓN VERIFICACIÓN PROPUESTA ECONÓMICA</t>
  </si>
  <si>
    <t>Contratar el servicio de mensajería de notificaciones administrativas que comprende la recolección y entrega personalizada de liquidaciones de aforo con guia nacional</t>
  </si>
  <si>
    <t>De acuerdo, con la certificación entregada por el proveedor en su propuesta, el número correcto del contrato es: 1239/2014</t>
  </si>
  <si>
    <t xml:space="preserve">(52%) Sin embargo, de acuerdo con la certificación entregada por el proveedor en su propuesta, el contrato 71,1,0810,2012, ya finalizó. </t>
  </si>
  <si>
    <t xml:space="preserve">Suministrar servicio de: 1) mensajería expresa masiva, transporte, carga, recolección, distribución y entrega de documentos, piezas especiales, objetos postales paquetes, cajas y empaques. 2) la administración y operación de los centros de correspondencia, que comprende entre otros aspectos, los servicios de: mensajería interna y externa motorizada, la realización de trámites y gestiones en las sedes administrativas, técnicas, almacén y /o establecimientos comerciales y el almacenamiento y bodegaje de elementos con un volumen promedio de 378.000 envíos físicos semestrales nacionales. </t>
  </si>
  <si>
    <t xml:space="preserve">De acuerdo, con la certificación entregada por el proveedor en su propuesta, el contrato 71,1,0810,2012 finalizó el 30 de noviembre de 2015. </t>
  </si>
  <si>
    <t xml:space="preserve">Ingeniería Industrial - Universitaria de Colombia. 
De acuerdo, con el diploma suministrado por el proveedor en su propuesta, se evidencia el pregrado estudiado por la ejecutiva de cuenta es Ingeniería Industrial. En el formato se evidencia un error de transcripción. </t>
  </si>
  <si>
    <t xml:space="preserve">De acuerdo, con la certificación laboral entregada por el proveedor en su propuesta se evidencia que la ejecutiva de cuenta labora para esta empresa desde el 16 de junio de 2005.
En el formato se evidencia un error de transcripción. </t>
  </si>
  <si>
    <t>TCC - GLOBAL MENSAJERÍA S.A.S</t>
  </si>
  <si>
    <r>
      <t xml:space="preserve">$ 57.104.363
</t>
    </r>
    <r>
      <rPr>
        <sz val="9"/>
        <color rgb="FF000000"/>
        <rFont val="Calibri"/>
        <family val="2"/>
      </rPr>
      <t xml:space="preserve">El proponente dejo en blanco los valores correspondientes a envíos internacionales y esto corresponde a una causal de rechazo, adicionalmente, como se estipula en el númeral 1.7 del documento de Condiciones de Contratación de la INVITACIÓN CERRADA ICFES - IC-003-2016, no se tendrán en cuenta propuestas alternativas ni parciales, por lo tanto la propuesta queda rechazada. 
</t>
    </r>
  </si>
  <si>
    <t>Evaluación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</si>
</sst>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_(&quot;$&quot;\ * #,##0_);_(&quot;$&quot;\ * \(#,##0\);_(&quot;$&quot;\ * &quot;-&quot;??_);_(@_)"/>
  </numFmts>
  <fonts count="19" x14ac:knownFonts="1">
    <font>
      <sz val="11"/>
      <color theme="1"/>
      <name val="Calibri"/>
      <family val="2"/>
      <scheme val="minor"/>
    </font>
    <font>
      <b/>
      <sz val="11"/>
      <color theme="1"/>
      <name val="Calibri"/>
      <family val="2"/>
      <scheme val="minor"/>
    </font>
    <font>
      <sz val="11"/>
      <color rgb="FF000000"/>
      <name val="Calibri"/>
      <family val="2"/>
      <scheme val="minor"/>
    </font>
    <font>
      <sz val="11"/>
      <color rgb="FF000000"/>
      <name val="Times New Roman"/>
      <family val="1"/>
    </font>
    <font>
      <b/>
      <sz val="11"/>
      <color rgb="FF000000"/>
      <name val="Calibri"/>
      <family val="2"/>
      <scheme val="minor"/>
    </font>
    <font>
      <b/>
      <sz val="12"/>
      <color theme="1"/>
      <name val="Calibri"/>
      <family val="2"/>
      <scheme val="minor"/>
    </font>
    <font>
      <sz val="11"/>
      <color theme="1"/>
      <name val="Calibri"/>
      <family val="2"/>
      <scheme val="minor"/>
    </font>
    <font>
      <sz val="11"/>
      <color rgb="FF000000"/>
      <name val="Calibri"/>
      <family val="2"/>
      <charset val="204"/>
    </font>
    <font>
      <b/>
      <sz val="11"/>
      <color rgb="FF000000"/>
      <name val="Arial"/>
      <family val="2"/>
    </font>
    <font>
      <b/>
      <u/>
      <sz val="11"/>
      <color rgb="FF000000"/>
      <name val="Calibri"/>
      <family val="2"/>
    </font>
    <font>
      <b/>
      <sz val="11"/>
      <color rgb="FF000000"/>
      <name val="Calibri"/>
      <family val="2"/>
    </font>
    <font>
      <sz val="11"/>
      <color rgb="FF000000"/>
      <name val="Calibri"/>
      <family val="2"/>
    </font>
    <font>
      <b/>
      <sz val="12"/>
      <color rgb="FF000000"/>
      <name val="Calibri"/>
      <family val="2"/>
    </font>
    <font>
      <sz val="12"/>
      <color rgb="FF000000"/>
      <name val="Calibri"/>
      <family val="2"/>
    </font>
    <font>
      <sz val="9"/>
      <color rgb="FF000000"/>
      <name val="Calibri"/>
      <family val="2"/>
    </font>
    <font>
      <sz val="9"/>
      <color theme="1"/>
      <name val="Calibri"/>
      <family val="2"/>
      <scheme val="minor"/>
    </font>
    <font>
      <sz val="8"/>
      <color theme="1"/>
      <name val="Calibri"/>
      <family val="2"/>
      <scheme val="minor"/>
    </font>
    <font>
      <b/>
      <sz val="14"/>
      <color theme="1"/>
      <name val="Calibri"/>
      <family val="2"/>
      <scheme val="minor"/>
    </font>
    <font>
      <b/>
      <sz val="14"/>
      <color rgb="FF000000"/>
      <name val="Calibri"/>
      <family val="2"/>
    </font>
  </fonts>
  <fills count="10">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34998626667073579"/>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rgb="FF000000"/>
      </right>
      <top/>
      <bottom/>
      <diagonal/>
    </border>
    <border>
      <left style="medium">
        <color rgb="FF000000"/>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style="medium">
        <color indexed="64"/>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xf numFmtId="44" fontId="6" fillId="0" borderId="0" applyFont="0" applyFill="0" applyBorder="0" applyAlignment="0" applyProtection="0"/>
    <xf numFmtId="0" fontId="7" fillId="0" borderId="0"/>
  </cellStyleXfs>
  <cellXfs count="140">
    <xf numFmtId="0" fontId="0" fillId="0" borderId="0" xfId="0"/>
    <xf numFmtId="0" fontId="1" fillId="0" borderId="0" xfId="0" applyFont="1" applyAlignment="1">
      <alignment vertical="center"/>
    </xf>
    <xf numFmtId="0" fontId="3" fillId="0" borderId="0" xfId="0" applyFont="1" applyAlignment="1"/>
    <xf numFmtId="0" fontId="0" fillId="0" borderId="4" xfId="0" applyBorder="1"/>
    <xf numFmtId="0" fontId="0" fillId="0" borderId="7" xfId="0" applyBorder="1" applyAlignment="1">
      <alignment horizontal="left" vertical="center" wrapText="1"/>
    </xf>
    <xf numFmtId="0" fontId="0" fillId="0" borderId="1" xfId="0" applyBorder="1"/>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0" fillId="0" borderId="7" xfId="0" applyBorder="1" applyAlignment="1">
      <alignment horizontal="left" vertical="center"/>
    </xf>
    <xf numFmtId="0" fontId="0" fillId="0" borderId="6" xfId="0" applyBorder="1" applyAlignment="1">
      <alignment horizontal="left" vertical="center"/>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1" fillId="0" borderId="4" xfId="0" applyFont="1" applyBorder="1" applyAlignment="1">
      <alignment horizontal="left" vertical="center" wrapText="1"/>
    </xf>
    <xf numFmtId="0" fontId="0" fillId="0" borderId="15" xfId="0" applyBorder="1" applyAlignment="1">
      <alignment horizontal="left" vertical="center" wrapText="1"/>
    </xf>
    <xf numFmtId="0" fontId="7" fillId="0" borderId="0" xfId="2"/>
    <xf numFmtId="0" fontId="12" fillId="0" borderId="17" xfId="2" applyFont="1" applyBorder="1" applyAlignment="1">
      <alignment horizontal="center" vertical="center"/>
    </xf>
    <xf numFmtId="0" fontId="12" fillId="0" borderId="19" xfId="2" applyFont="1" applyBorder="1" applyAlignment="1">
      <alignment horizontal="center" vertical="center" wrapText="1"/>
    </xf>
    <xf numFmtId="0" fontId="13" fillId="0" borderId="20" xfId="2" applyFont="1" applyBorder="1" applyAlignment="1">
      <alignment horizontal="center" vertical="center"/>
    </xf>
    <xf numFmtId="0" fontId="11" fillId="0" borderId="27" xfId="2" applyFont="1" applyBorder="1" applyAlignment="1">
      <alignment horizontal="center" vertical="center" wrapText="1"/>
    </xf>
    <xf numFmtId="0" fontId="12" fillId="0" borderId="16" xfId="2" applyFont="1" applyBorder="1" applyAlignment="1">
      <alignment horizontal="center" vertical="center" wrapText="1"/>
    </xf>
    <xf numFmtId="9" fontId="12" fillId="0" borderId="17" xfId="2" applyNumberFormat="1" applyFont="1" applyBorder="1" applyAlignment="1">
      <alignment horizontal="center" vertical="center" wrapText="1"/>
    </xf>
    <xf numFmtId="0" fontId="12" fillId="0" borderId="35" xfId="2" applyFont="1" applyBorder="1" applyAlignment="1">
      <alignment horizontal="center" vertical="center" wrapText="1"/>
    </xf>
    <xf numFmtId="0" fontId="13" fillId="0" borderId="36" xfId="2" applyFont="1" applyBorder="1" applyAlignment="1">
      <alignment horizontal="center" vertical="center"/>
    </xf>
    <xf numFmtId="0" fontId="10" fillId="0" borderId="22" xfId="2"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9" fontId="0" fillId="0" borderId="9" xfId="0" applyNumberFormat="1" applyBorder="1" applyAlignment="1">
      <alignment horizontal="center" vertical="center"/>
    </xf>
    <xf numFmtId="0" fontId="15" fillId="0" borderId="9" xfId="0" applyFont="1" applyBorder="1" applyAlignment="1">
      <alignment horizontal="center" vertical="center" wrapText="1"/>
    </xf>
    <xf numFmtId="164" fontId="0" fillId="0" borderId="9" xfId="1" applyNumberFormat="1" applyFont="1" applyBorder="1" applyAlignment="1">
      <alignment horizontal="center" vertical="center"/>
    </xf>
    <xf numFmtId="164" fontId="0" fillId="0" borderId="9" xfId="1" applyNumberFormat="1" applyFont="1" applyBorder="1" applyAlignment="1">
      <alignment vertical="center"/>
    </xf>
    <xf numFmtId="14" fontId="0" fillId="0" borderId="9" xfId="0" applyNumberFormat="1" applyBorder="1" applyAlignment="1">
      <alignment horizontal="center" vertical="center"/>
    </xf>
    <xf numFmtId="14" fontId="0" fillId="0" borderId="14" xfId="0" applyNumberFormat="1" applyBorder="1" applyAlignment="1">
      <alignment horizontal="center" vertical="center"/>
    </xf>
    <xf numFmtId="0" fontId="1" fillId="0" borderId="1" xfId="0" applyFont="1" applyBorder="1" applyAlignment="1">
      <alignment horizontal="center" vertical="center"/>
    </xf>
    <xf numFmtId="0" fontId="5" fillId="7" borderId="4" xfId="0" applyFont="1" applyFill="1" applyBorder="1" applyAlignment="1">
      <alignment horizontal="center" vertical="center" wrapText="1"/>
    </xf>
    <xf numFmtId="0" fontId="16" fillId="0" borderId="9" xfId="0" applyFont="1" applyBorder="1" applyAlignment="1">
      <alignment horizontal="center" vertical="center" wrapText="1"/>
    </xf>
    <xf numFmtId="0" fontId="1" fillId="2" borderId="27" xfId="0" applyFont="1" applyFill="1" applyBorder="1" applyAlignment="1">
      <alignment horizontal="center" vertical="center"/>
    </xf>
    <xf numFmtId="0" fontId="1" fillId="4" borderId="27" xfId="0" applyFont="1" applyFill="1" applyBorder="1" applyAlignment="1">
      <alignment horizontal="center" vertical="center"/>
    </xf>
    <xf numFmtId="0" fontId="0" fillId="0" borderId="31" xfId="0" applyBorder="1" applyAlignment="1">
      <alignment horizontal="left" vertical="center"/>
    </xf>
    <xf numFmtId="0" fontId="0" fillId="0" borderId="33" xfId="0" applyBorder="1" applyAlignment="1">
      <alignment horizontal="left" vertical="center"/>
    </xf>
    <xf numFmtId="0" fontId="1" fillId="3" borderId="40" xfId="0" applyFont="1" applyFill="1"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5" fillId="7" borderId="1" xfId="0" applyFont="1" applyFill="1" applyBorder="1" applyAlignment="1">
      <alignment horizontal="center" vertical="center"/>
    </xf>
    <xf numFmtId="0" fontId="12" fillId="0" borderId="46" xfId="2" applyFont="1" applyBorder="1" applyAlignment="1">
      <alignment horizontal="center" vertical="center"/>
    </xf>
    <xf numFmtId="0" fontId="13" fillId="0" borderId="47" xfId="2" applyFont="1" applyBorder="1" applyAlignment="1">
      <alignment horizontal="center" vertical="center"/>
    </xf>
    <xf numFmtId="9" fontId="12" fillId="0" borderId="46" xfId="2" applyNumberFormat="1" applyFont="1" applyBorder="1" applyAlignment="1">
      <alignment horizontal="center" vertical="center" wrapText="1"/>
    </xf>
    <xf numFmtId="0" fontId="13" fillId="0" borderId="13" xfId="2" applyFont="1" applyBorder="1" applyAlignment="1">
      <alignment horizontal="center" vertical="center"/>
    </xf>
    <xf numFmtId="0" fontId="10" fillId="0" borderId="31"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33" xfId="2" applyFont="1" applyBorder="1" applyAlignment="1">
      <alignment horizontal="center" vertical="center" wrapText="1"/>
    </xf>
    <xf numFmtId="0" fontId="12" fillId="0" borderId="31" xfId="2" applyFont="1" applyBorder="1" applyAlignment="1">
      <alignment horizontal="center" vertical="center" wrapText="1"/>
    </xf>
    <xf numFmtId="0" fontId="12" fillId="0" borderId="7" xfId="2" applyFont="1" applyBorder="1" applyAlignment="1">
      <alignment horizontal="center" vertical="center" wrapText="1"/>
    </xf>
    <xf numFmtId="9" fontId="12" fillId="0" borderId="44" xfId="2" applyNumberFormat="1" applyFont="1" applyBorder="1" applyAlignment="1">
      <alignment horizontal="center" vertical="center" wrapText="1"/>
    </xf>
    <xf numFmtId="0" fontId="12" fillId="0" borderId="44" xfId="2" applyFont="1" applyBorder="1" applyAlignment="1">
      <alignment horizontal="center" vertical="center"/>
    </xf>
    <xf numFmtId="0" fontId="13" fillId="0" borderId="14" xfId="2" applyFont="1" applyBorder="1" applyAlignment="1">
      <alignment horizontal="center" vertical="center"/>
    </xf>
    <xf numFmtId="0" fontId="13" fillId="0" borderId="45" xfId="2" applyFont="1" applyBorder="1" applyAlignment="1">
      <alignment horizontal="center" vertical="center"/>
    </xf>
    <xf numFmtId="0" fontId="0" fillId="0" borderId="28" xfId="0" applyBorder="1" applyAlignment="1">
      <alignment horizontal="center" vertical="center" wrapText="1"/>
    </xf>
    <xf numFmtId="0" fontId="0" fillId="0" borderId="25" xfId="0" applyBorder="1" applyAlignment="1">
      <alignment horizontal="left" vertical="center" wrapText="1"/>
    </xf>
    <xf numFmtId="0" fontId="0" fillId="8" borderId="45" xfId="0" applyFill="1" applyBorder="1" applyAlignment="1">
      <alignment horizontal="center" vertical="center" wrapText="1"/>
    </xf>
    <xf numFmtId="164" fontId="0" fillId="8" borderId="9" xfId="1" applyNumberFormat="1" applyFont="1" applyFill="1" applyBorder="1" applyAlignment="1">
      <alignment vertical="center"/>
    </xf>
    <xf numFmtId="0" fontId="16" fillId="8" borderId="14" xfId="0" applyFont="1" applyFill="1" applyBorder="1" applyAlignment="1">
      <alignment horizontal="center" vertical="center" wrapText="1"/>
    </xf>
    <xf numFmtId="0" fontId="16"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32" xfId="0" applyBorder="1" applyAlignment="1">
      <alignment horizontal="center" vertical="center" wrapText="1"/>
    </xf>
    <xf numFmtId="0" fontId="0" fillId="0" borderId="49" xfId="0" applyBorder="1" applyAlignment="1">
      <alignment horizontal="center" vertical="center"/>
    </xf>
    <xf numFmtId="0" fontId="0" fillId="0" borderId="34" xfId="0" applyBorder="1" applyAlignment="1">
      <alignment horizontal="center" vertical="center" wrapText="1"/>
    </xf>
    <xf numFmtId="0" fontId="12" fillId="0" borderId="32" xfId="2" applyFont="1" applyBorder="1" applyAlignment="1">
      <alignment horizontal="center" vertical="center" wrapText="1"/>
    </xf>
    <xf numFmtId="0" fontId="13" fillId="0" borderId="34" xfId="2" applyFont="1" applyBorder="1" applyAlignment="1">
      <alignment horizontal="center" vertical="center" wrapText="1"/>
    </xf>
    <xf numFmtId="0" fontId="13" fillId="0" borderId="34" xfId="2" applyFont="1" applyBorder="1" applyAlignment="1">
      <alignment horizontal="center" vertical="center"/>
    </xf>
    <xf numFmtId="44" fontId="11" fillId="0" borderId="17" xfId="1" applyFont="1" applyBorder="1" applyAlignment="1">
      <alignment horizontal="center" vertical="center"/>
    </xf>
    <xf numFmtId="164" fontId="11" fillId="0" borderId="18" xfId="1" applyNumberFormat="1" applyFont="1" applyBorder="1" applyAlignment="1">
      <alignment horizontal="center" vertical="center"/>
    </xf>
    <xf numFmtId="9" fontId="16" fillId="0" borderId="9" xfId="0" applyNumberFormat="1" applyFont="1" applyBorder="1" applyAlignment="1">
      <alignment horizontal="center" vertical="center" wrapText="1"/>
    </xf>
    <xf numFmtId="0" fontId="16" fillId="0" borderId="44" xfId="0" applyFont="1" applyBorder="1" applyAlignment="1">
      <alignment horizontal="center" vertical="center" wrapText="1"/>
    </xf>
    <xf numFmtId="44" fontId="12" fillId="0" borderId="9" xfId="1" applyFont="1" applyBorder="1" applyAlignment="1">
      <alignment horizontal="center" vertical="center"/>
    </xf>
    <xf numFmtId="164" fontId="12" fillId="0" borderId="48" xfId="1" applyNumberFormat="1" applyFont="1" applyBorder="1" applyAlignment="1">
      <alignment horizontal="center" vertical="center"/>
    </xf>
    <xf numFmtId="1" fontId="13" fillId="0" borderId="34" xfId="2" applyNumberFormat="1" applyFont="1" applyBorder="1" applyAlignment="1">
      <alignment horizontal="center" vertical="center"/>
    </xf>
    <xf numFmtId="0" fontId="17" fillId="6" borderId="29" xfId="0" applyFont="1" applyFill="1" applyBorder="1" applyAlignment="1">
      <alignment horizontal="center" vertical="center"/>
    </xf>
    <xf numFmtId="0" fontId="1" fillId="3" borderId="5" xfId="0" applyFont="1" applyFill="1" applyBorder="1" applyAlignment="1">
      <alignment horizontal="center" vertical="center"/>
    </xf>
    <xf numFmtId="0" fontId="11" fillId="0" borderId="17" xfId="1" applyNumberFormat="1" applyFont="1" applyBorder="1" applyAlignment="1">
      <alignment horizontal="center" vertical="center" wrapText="1"/>
    </xf>
    <xf numFmtId="0" fontId="9" fillId="2" borderId="41" xfId="2" applyFont="1" applyFill="1" applyBorder="1" applyAlignment="1">
      <alignment horizontal="center" vertical="center" wrapText="1"/>
    </xf>
    <xf numFmtId="0" fontId="9" fillId="2" borderId="42" xfId="2" applyFont="1" applyFill="1" applyBorder="1" applyAlignment="1">
      <alignment horizontal="center" vertical="center" wrapText="1"/>
    </xf>
    <xf numFmtId="0" fontId="9" fillId="2" borderId="21" xfId="2" applyFont="1" applyFill="1" applyBorder="1" applyAlignment="1">
      <alignment horizontal="center" vertical="center" wrapText="1"/>
    </xf>
    <xf numFmtId="0" fontId="9" fillId="2" borderId="27" xfId="2" applyFont="1" applyFill="1" applyBorder="1" applyAlignment="1">
      <alignment horizontal="center" vertical="center" wrapText="1"/>
    </xf>
    <xf numFmtId="0" fontId="10" fillId="2" borderId="21" xfId="2" applyFont="1" applyFill="1" applyBorder="1" applyAlignment="1">
      <alignment horizontal="center" vertical="center" wrapText="1"/>
    </xf>
    <xf numFmtId="0" fontId="10" fillId="2" borderId="27" xfId="2" applyFont="1" applyFill="1" applyBorder="1" applyAlignment="1">
      <alignment horizontal="center" vertical="center" wrapText="1"/>
    </xf>
    <xf numFmtId="0" fontId="18" fillId="2" borderId="29" xfId="2" applyFont="1" applyFill="1" applyBorder="1" applyAlignment="1">
      <alignment horizontal="center" vertical="center"/>
    </xf>
    <xf numFmtId="1" fontId="18" fillId="2" borderId="29" xfId="2" applyNumberFormat="1" applyFont="1" applyFill="1" applyBorder="1" applyAlignment="1">
      <alignment horizontal="center" vertical="center"/>
    </xf>
    <xf numFmtId="0" fontId="1" fillId="9" borderId="22" xfId="0" applyFont="1" applyFill="1" applyBorder="1" applyAlignment="1">
      <alignment horizontal="center" vertical="center"/>
    </xf>
    <xf numFmtId="0" fontId="1" fillId="9" borderId="21" xfId="0" applyFont="1" applyFill="1" applyBorder="1" applyAlignment="1">
      <alignment horizontal="center" vertical="center"/>
    </xf>
    <xf numFmtId="0" fontId="1" fillId="9" borderId="40" xfId="0" applyFont="1" applyFill="1" applyBorder="1" applyAlignment="1">
      <alignment horizontal="center" vertical="center"/>
    </xf>
    <xf numFmtId="0" fontId="17" fillId="6" borderId="27" xfId="0" applyFont="1" applyFill="1" applyBorder="1" applyAlignment="1">
      <alignment horizontal="center" vertical="center" wrapText="1"/>
    </xf>
    <xf numFmtId="0" fontId="17" fillId="6" borderId="29" xfId="0" applyFont="1" applyFill="1" applyBorder="1" applyAlignment="1">
      <alignment horizontal="center" vertical="center" wrapText="1"/>
    </xf>
    <xf numFmtId="0" fontId="1" fillId="9" borderId="4" xfId="0" applyFont="1" applyFill="1" applyBorder="1" applyAlignment="1">
      <alignment horizontal="center" vertical="center"/>
    </xf>
    <xf numFmtId="0" fontId="1" fillId="9" borderId="12" xfId="0" applyFont="1" applyFill="1" applyBorder="1" applyAlignment="1">
      <alignment horizontal="center" vertical="center"/>
    </xf>
    <xf numFmtId="0" fontId="1" fillId="9" borderId="5"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9" borderId="2" xfId="0" applyFont="1" applyFill="1" applyBorder="1" applyAlignment="1">
      <alignment horizontal="center" vertical="center"/>
    </xf>
    <xf numFmtId="0" fontId="4" fillId="9" borderId="3" xfId="0" applyFont="1" applyFill="1" applyBorder="1" applyAlignment="1">
      <alignment horizontal="center" vertical="center"/>
    </xf>
    <xf numFmtId="0" fontId="14" fillId="0" borderId="22" xfId="2" applyFont="1" applyBorder="1" applyAlignment="1">
      <alignment horizontal="center" vertical="center" wrapText="1"/>
    </xf>
    <xf numFmtId="0" fontId="14" fillId="0" borderId="21" xfId="2" applyFont="1" applyBorder="1" applyAlignment="1">
      <alignment horizontal="center" vertical="center" wrapText="1"/>
    </xf>
    <xf numFmtId="0" fontId="14" fillId="0" borderId="40" xfId="2" applyFont="1" applyBorder="1" applyAlignment="1">
      <alignment horizontal="center" vertical="center" wrapText="1"/>
    </xf>
    <xf numFmtId="0" fontId="14" fillId="0" borderId="26" xfId="2" applyFont="1" applyBorder="1" applyAlignment="1">
      <alignment horizontal="center" vertical="center" wrapText="1"/>
    </xf>
    <xf numFmtId="0" fontId="14" fillId="0" borderId="37" xfId="2" applyFont="1" applyBorder="1" applyAlignment="1">
      <alignment horizontal="center" vertical="center" wrapText="1"/>
    </xf>
    <xf numFmtId="0" fontId="14" fillId="0" borderId="50"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26" xfId="2" applyFont="1" applyBorder="1" applyAlignment="1">
      <alignment horizontal="center" vertical="center" wrapText="1"/>
    </xf>
    <xf numFmtId="0" fontId="10" fillId="0" borderId="27" xfId="2" applyFont="1" applyBorder="1" applyAlignment="1">
      <alignment horizontal="center" vertical="center" wrapText="1"/>
    </xf>
    <xf numFmtId="0" fontId="10" fillId="0" borderId="29"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5" xfId="2" applyFont="1" applyBorder="1" applyAlignment="1">
      <alignment horizontal="center" vertical="center" wrapText="1"/>
    </xf>
    <xf numFmtId="0" fontId="11" fillId="0" borderId="43" xfId="2" applyFont="1" applyBorder="1" applyAlignment="1">
      <alignment horizontal="center" vertical="center" wrapText="1"/>
    </xf>
    <xf numFmtId="0" fontId="11" fillId="0" borderId="39" xfId="2" applyFont="1" applyBorder="1" applyAlignment="1">
      <alignment horizontal="center" vertical="center" wrapText="1"/>
    </xf>
    <xf numFmtId="0" fontId="18" fillId="2" borderId="4" xfId="2" applyFont="1" applyFill="1" applyBorder="1" applyAlignment="1">
      <alignment horizontal="right" vertical="center"/>
    </xf>
    <xf numFmtId="0" fontId="18" fillId="2" borderId="12" xfId="2" applyFont="1" applyFill="1" applyBorder="1" applyAlignment="1">
      <alignment horizontal="right" vertical="center"/>
    </xf>
    <xf numFmtId="0" fontId="18" fillId="2" borderId="37" xfId="2" applyFont="1" applyFill="1" applyBorder="1" applyAlignment="1">
      <alignment horizontal="right" vertical="center"/>
    </xf>
    <xf numFmtId="0" fontId="8" fillId="0" borderId="4" xfId="2" applyFont="1" applyBorder="1" applyAlignment="1">
      <alignment horizontal="center" vertical="center"/>
    </xf>
    <xf numFmtId="0" fontId="8" fillId="0" borderId="12" xfId="2" applyFont="1" applyBorder="1" applyAlignment="1">
      <alignment horizontal="center" vertical="center"/>
    </xf>
    <xf numFmtId="0" fontId="8" fillId="0" borderId="5" xfId="2" applyFont="1" applyBorder="1" applyAlignment="1">
      <alignment horizontal="center" vertical="center"/>
    </xf>
    <xf numFmtId="0" fontId="10" fillId="0" borderId="25" xfId="2" applyFont="1" applyBorder="1" applyAlignment="1">
      <alignment horizontal="center" vertical="center" wrapText="1"/>
    </xf>
    <xf numFmtId="0" fontId="10" fillId="0" borderId="26" xfId="2" applyFont="1" applyBorder="1" applyAlignment="1">
      <alignment horizontal="center" vertical="center" wrapText="1"/>
    </xf>
    <xf numFmtId="0" fontId="11" fillId="0" borderId="28" xfId="2" applyFont="1" applyBorder="1" applyAlignment="1">
      <alignment horizontal="center" vertical="center" wrapText="1"/>
    </xf>
    <xf numFmtId="0" fontId="11" fillId="0" borderId="29" xfId="2" applyFont="1" applyBorder="1" applyAlignment="1">
      <alignment horizontal="center" vertical="center" wrapText="1"/>
    </xf>
    <xf numFmtId="0" fontId="14" fillId="0" borderId="25" xfId="2" applyFont="1" applyBorder="1" applyAlignment="1">
      <alignment horizontal="center" vertical="center" wrapText="1"/>
    </xf>
    <xf numFmtId="0" fontId="10" fillId="0" borderId="23" xfId="2" applyFont="1" applyBorder="1" applyAlignment="1">
      <alignment horizontal="center" vertical="center" wrapText="1"/>
    </xf>
    <xf numFmtId="0" fontId="11" fillId="0" borderId="30" xfId="2" applyFont="1" applyBorder="1" applyAlignment="1">
      <alignment horizontal="center" vertical="center" wrapText="1"/>
    </xf>
    <xf numFmtId="0" fontId="14" fillId="0" borderId="24" xfId="2"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1" xfId="2" applyFont="1" applyFill="1" applyBorder="1" applyAlignment="1">
      <alignment horizontal="center" vertical="center" wrapText="1"/>
    </xf>
    <xf numFmtId="0" fontId="9" fillId="2" borderId="40" xfId="2" applyFont="1" applyFill="1" applyBorder="1" applyAlignment="1">
      <alignment horizontal="center" vertical="center" wrapText="1"/>
    </xf>
    <xf numFmtId="0" fontId="10" fillId="0" borderId="41" xfId="2" applyFont="1" applyBorder="1" applyAlignment="1">
      <alignment horizontal="center" vertical="center" wrapText="1"/>
    </xf>
    <xf numFmtId="0" fontId="10" fillId="0" borderId="38" xfId="2" applyFont="1" applyBorder="1" applyAlignment="1">
      <alignment horizontal="center" vertical="center" wrapText="1"/>
    </xf>
  </cellXfs>
  <cellStyles count="3">
    <cellStyle name="Moneda"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535780</xdr:colOff>
      <xdr:row>0</xdr:row>
      <xdr:rowOff>47625</xdr:rowOff>
    </xdr:from>
    <xdr:to>
      <xdr:col>0</xdr:col>
      <xdr:colOff>1704179</xdr:colOff>
      <xdr:row>0</xdr:row>
      <xdr:rowOff>557212</xdr:rowOff>
    </xdr:to>
    <xdr:pic>
      <xdr:nvPicPr>
        <xdr:cNvPr id="3" name="Picture 1" descr="http://www.icfes.gov.co/templates/gd_icfes/images/nuevopais-logo.png"/>
        <xdr:cNvPicPr>
          <a:picLocks noChangeAspect="1" noChangeArrowheads="1"/>
        </xdr:cNvPicPr>
      </xdr:nvPicPr>
      <xdr:blipFill>
        <a:blip xmlns:r="http://schemas.openxmlformats.org/officeDocument/2006/relationships" r:embed="rId1" cstate="print"/>
        <a:srcRect/>
        <a:stretch>
          <a:fillRect/>
        </a:stretch>
      </xdr:blipFill>
      <xdr:spPr bwMode="auto">
        <a:xfrm>
          <a:off x="535780" y="47625"/>
          <a:ext cx="1168399" cy="50958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47625</xdr:rowOff>
    </xdr:from>
    <xdr:to>
      <xdr:col>1</xdr:col>
      <xdr:colOff>142874</xdr:colOff>
      <xdr:row>0</xdr:row>
      <xdr:rowOff>557212</xdr:rowOff>
    </xdr:to>
    <xdr:pic>
      <xdr:nvPicPr>
        <xdr:cNvPr id="2" name="Picture 1" descr="http://www.icfes.gov.co/templates/gd_icfes/images/nuevopais-logo.png"/>
        <xdr:cNvPicPr>
          <a:picLocks noChangeAspect="1" noChangeArrowheads="1"/>
        </xdr:cNvPicPr>
      </xdr:nvPicPr>
      <xdr:blipFill>
        <a:blip xmlns:r="http://schemas.openxmlformats.org/officeDocument/2006/relationships" r:embed="rId1" cstate="print"/>
        <a:srcRect/>
        <a:stretch>
          <a:fillRect/>
        </a:stretch>
      </xdr:blipFill>
      <xdr:spPr bwMode="auto">
        <a:xfrm>
          <a:off x="180975" y="47625"/>
          <a:ext cx="1171574" cy="50958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opLeftCell="A31" zoomScale="90" zoomScaleNormal="90" workbookViewId="0">
      <selection activeCell="C43" sqref="C43"/>
    </sheetView>
  </sheetViews>
  <sheetFormatPr baseColWidth="10" defaultRowHeight="15" x14ac:dyDescent="0.25"/>
  <cols>
    <col min="1" max="1" width="33.140625" customWidth="1"/>
    <col min="2" max="4" width="30.7109375" customWidth="1"/>
    <col min="5" max="5" width="26.7109375" customWidth="1"/>
  </cols>
  <sheetData>
    <row r="1" spans="1:9" ht="51" customHeight="1" thickBot="1" x14ac:dyDescent="0.3">
      <c r="A1" s="102" t="s">
        <v>4</v>
      </c>
      <c r="B1" s="103"/>
      <c r="C1" s="103"/>
      <c r="D1" s="103"/>
      <c r="E1" s="1"/>
      <c r="F1" s="1"/>
      <c r="G1" s="1"/>
      <c r="H1" s="1"/>
      <c r="I1" s="1"/>
    </row>
    <row r="2" spans="1:9" ht="30.75" customHeight="1" thickBot="1" x14ac:dyDescent="0.3">
      <c r="A2" s="104" t="s">
        <v>59</v>
      </c>
      <c r="B2" s="105"/>
      <c r="C2" s="105"/>
      <c r="D2" s="105"/>
      <c r="E2" s="2"/>
      <c r="F2" s="2"/>
      <c r="G2" s="2"/>
      <c r="H2" s="2"/>
      <c r="I2" s="2"/>
    </row>
    <row r="3" spans="1:9" ht="30.75" customHeight="1" thickBot="1" x14ac:dyDescent="0.3">
      <c r="A3" s="3"/>
      <c r="B3" s="6" t="s">
        <v>39</v>
      </c>
      <c r="C3" s="8" t="s">
        <v>49</v>
      </c>
      <c r="D3" s="7" t="s">
        <v>84</v>
      </c>
    </row>
    <row r="4" spans="1:9" ht="27" customHeight="1" thickBot="1" x14ac:dyDescent="0.3">
      <c r="A4" s="99" t="s">
        <v>0</v>
      </c>
      <c r="B4" s="100"/>
      <c r="C4" s="100"/>
      <c r="D4" s="101"/>
    </row>
    <row r="5" spans="1:9" ht="62.25" customHeight="1" x14ac:dyDescent="0.25">
      <c r="A5" s="11" t="s">
        <v>5</v>
      </c>
      <c r="B5" s="65" t="s">
        <v>78</v>
      </c>
      <c r="C5" s="26" t="s">
        <v>50</v>
      </c>
      <c r="D5" s="65" t="s">
        <v>73</v>
      </c>
    </row>
    <row r="6" spans="1:9" ht="35.25" customHeight="1" x14ac:dyDescent="0.25">
      <c r="A6" s="12" t="s">
        <v>6</v>
      </c>
      <c r="B6" s="27" t="s">
        <v>41</v>
      </c>
      <c r="C6" s="27" t="s">
        <v>51</v>
      </c>
      <c r="D6" s="66" t="s">
        <v>69</v>
      </c>
    </row>
    <row r="7" spans="1:9" ht="32.25" customHeight="1" x14ac:dyDescent="0.25">
      <c r="A7" s="12" t="s">
        <v>7</v>
      </c>
      <c r="B7" s="30">
        <v>1</v>
      </c>
      <c r="C7" s="30">
        <v>1</v>
      </c>
      <c r="D7" s="30">
        <v>1</v>
      </c>
    </row>
    <row r="8" spans="1:9" ht="117" customHeight="1" x14ac:dyDescent="0.25">
      <c r="A8" s="12" t="s">
        <v>8</v>
      </c>
      <c r="B8" s="31" t="s">
        <v>77</v>
      </c>
      <c r="C8" s="31" t="s">
        <v>52</v>
      </c>
      <c r="D8" s="38" t="s">
        <v>70</v>
      </c>
    </row>
    <row r="9" spans="1:9" ht="38.25" customHeight="1" x14ac:dyDescent="0.25">
      <c r="A9" s="12" t="s">
        <v>11</v>
      </c>
      <c r="B9" s="33">
        <v>218010000</v>
      </c>
      <c r="C9" s="63">
        <v>1139372233</v>
      </c>
      <c r="D9" s="33">
        <v>358577925</v>
      </c>
    </row>
    <row r="10" spans="1:9" ht="33.75" customHeight="1" x14ac:dyDescent="0.25">
      <c r="A10" s="12" t="s">
        <v>10</v>
      </c>
      <c r="B10" s="34">
        <v>41859</v>
      </c>
      <c r="C10" s="34">
        <v>41821</v>
      </c>
      <c r="D10" s="34">
        <v>41275</v>
      </c>
    </row>
    <row r="11" spans="1:9" ht="51.75" customHeight="1" thickBot="1" x14ac:dyDescent="0.3">
      <c r="A11" s="13" t="s">
        <v>9</v>
      </c>
      <c r="B11" s="35">
        <v>41889</v>
      </c>
      <c r="C11" s="35">
        <v>42004</v>
      </c>
      <c r="D11" s="35">
        <v>41639</v>
      </c>
    </row>
    <row r="12" spans="1:9" ht="34.5" customHeight="1" thickBot="1" x14ac:dyDescent="0.3">
      <c r="A12" s="14" t="s">
        <v>1</v>
      </c>
      <c r="B12" s="36" t="s">
        <v>42</v>
      </c>
      <c r="C12" s="36" t="s">
        <v>42</v>
      </c>
      <c r="D12" s="36" t="s">
        <v>42</v>
      </c>
    </row>
    <row r="13" spans="1:9" ht="27" customHeight="1" thickBot="1" x14ac:dyDescent="0.3">
      <c r="A13" s="99" t="s">
        <v>2</v>
      </c>
      <c r="B13" s="100"/>
      <c r="C13" s="100"/>
      <c r="D13" s="101"/>
    </row>
    <row r="14" spans="1:9" ht="24.95" customHeight="1" x14ac:dyDescent="0.25">
      <c r="A14" s="10" t="s">
        <v>5</v>
      </c>
      <c r="B14" s="26" t="s">
        <v>40</v>
      </c>
      <c r="C14" s="26" t="s">
        <v>53</v>
      </c>
      <c r="D14" s="26"/>
    </row>
    <row r="15" spans="1:9" ht="24.95" customHeight="1" x14ac:dyDescent="0.25">
      <c r="A15" s="9" t="s">
        <v>6</v>
      </c>
      <c r="B15" s="27" t="s">
        <v>43</v>
      </c>
      <c r="C15" s="27" t="s">
        <v>54</v>
      </c>
      <c r="D15" s="27"/>
    </row>
    <row r="16" spans="1:9" ht="51.75" customHeight="1" x14ac:dyDescent="0.25">
      <c r="A16" s="9" t="s">
        <v>7</v>
      </c>
      <c r="B16" s="30">
        <v>1</v>
      </c>
      <c r="C16" s="75" t="s">
        <v>79</v>
      </c>
      <c r="D16" s="27"/>
    </row>
    <row r="17" spans="1:4" ht="189.75" customHeight="1" x14ac:dyDescent="0.25">
      <c r="A17" s="9" t="s">
        <v>8</v>
      </c>
      <c r="B17" s="31" t="s">
        <v>44</v>
      </c>
      <c r="C17" s="38" t="s">
        <v>80</v>
      </c>
      <c r="D17" s="27"/>
    </row>
    <row r="18" spans="1:4" ht="35.25" customHeight="1" x14ac:dyDescent="0.25">
      <c r="A18" s="4" t="s">
        <v>11</v>
      </c>
      <c r="B18" s="32">
        <v>445481255</v>
      </c>
      <c r="C18" s="32">
        <v>7557181314</v>
      </c>
      <c r="D18" s="27"/>
    </row>
    <row r="19" spans="1:4" ht="25.5" customHeight="1" x14ac:dyDescent="0.25">
      <c r="A19" s="4" t="s">
        <v>10</v>
      </c>
      <c r="B19" s="34">
        <v>40756</v>
      </c>
      <c r="C19" s="34">
        <v>41214</v>
      </c>
      <c r="D19" s="27"/>
    </row>
    <row r="20" spans="1:4" ht="63" customHeight="1" thickBot="1" x14ac:dyDescent="0.3">
      <c r="A20" s="15" t="s">
        <v>9</v>
      </c>
      <c r="B20" s="35">
        <v>41486</v>
      </c>
      <c r="C20" s="64" t="s">
        <v>81</v>
      </c>
      <c r="D20" s="28"/>
    </row>
    <row r="21" spans="1:4" ht="30" customHeight="1" thickBot="1" x14ac:dyDescent="0.3">
      <c r="A21" s="14" t="s">
        <v>3</v>
      </c>
      <c r="B21" s="36" t="s">
        <v>42</v>
      </c>
      <c r="C21" s="36" t="s">
        <v>42</v>
      </c>
      <c r="D21" s="29"/>
    </row>
    <row r="22" spans="1:4" ht="33.75" customHeight="1" thickBot="1" x14ac:dyDescent="0.3">
      <c r="A22" s="99" t="s">
        <v>12</v>
      </c>
      <c r="B22" s="100"/>
      <c r="C22" s="100"/>
      <c r="D22" s="101"/>
    </row>
    <row r="23" spans="1:4" ht="52.5" customHeight="1" x14ac:dyDescent="0.25">
      <c r="A23" s="10" t="s">
        <v>5</v>
      </c>
      <c r="B23" s="26" t="s">
        <v>45</v>
      </c>
      <c r="C23" s="65" t="s">
        <v>68</v>
      </c>
      <c r="D23" s="26"/>
    </row>
    <row r="24" spans="1:4" ht="34.5" customHeight="1" x14ac:dyDescent="0.25">
      <c r="A24" s="9" t="s">
        <v>6</v>
      </c>
      <c r="B24" s="27" t="s">
        <v>46</v>
      </c>
      <c r="C24" s="27" t="s">
        <v>55</v>
      </c>
      <c r="D24" s="27"/>
    </row>
    <row r="25" spans="1:4" ht="24.75" customHeight="1" x14ac:dyDescent="0.25">
      <c r="A25" s="9" t="s">
        <v>7</v>
      </c>
      <c r="B25" s="30">
        <v>1</v>
      </c>
      <c r="C25" s="30">
        <v>1</v>
      </c>
      <c r="D25" s="27"/>
    </row>
    <row r="26" spans="1:4" ht="152.25" customHeight="1" x14ac:dyDescent="0.25">
      <c r="A26" s="9" t="s">
        <v>8</v>
      </c>
      <c r="B26" s="31" t="s">
        <v>47</v>
      </c>
      <c r="C26" s="38" t="s">
        <v>56</v>
      </c>
      <c r="D26" s="27"/>
    </row>
    <row r="27" spans="1:4" ht="39.75" customHeight="1" x14ac:dyDescent="0.25">
      <c r="A27" s="4" t="s">
        <v>11</v>
      </c>
      <c r="B27" s="32">
        <v>40857024</v>
      </c>
      <c r="C27" s="32">
        <v>3530711122</v>
      </c>
      <c r="D27" s="27"/>
    </row>
    <row r="28" spans="1:4" ht="29.25" customHeight="1" x14ac:dyDescent="0.25">
      <c r="A28" s="4" t="s">
        <v>10</v>
      </c>
      <c r="B28" s="34">
        <v>41640</v>
      </c>
      <c r="C28" s="34">
        <v>41395</v>
      </c>
      <c r="D28" s="27"/>
    </row>
    <row r="29" spans="1:4" ht="74.25" customHeight="1" thickBot="1" x14ac:dyDescent="0.3">
      <c r="A29" s="15" t="s">
        <v>9</v>
      </c>
      <c r="B29" s="35">
        <v>41820</v>
      </c>
      <c r="C29" s="35">
        <v>42124</v>
      </c>
      <c r="D29" s="28"/>
    </row>
    <row r="30" spans="1:4" ht="44.25" customHeight="1" thickBot="1" x14ac:dyDescent="0.3">
      <c r="A30" s="14" t="s">
        <v>13</v>
      </c>
      <c r="B30" s="36" t="s">
        <v>42</v>
      </c>
      <c r="C30" s="36" t="s">
        <v>42</v>
      </c>
      <c r="D30" s="5"/>
    </row>
    <row r="31" spans="1:4" ht="39.75" customHeight="1" thickBot="1" x14ac:dyDescent="0.3">
      <c r="A31" s="37" t="s">
        <v>57</v>
      </c>
      <c r="B31" s="46" t="s">
        <v>42</v>
      </c>
      <c r="C31" s="46" t="s">
        <v>42</v>
      </c>
      <c r="D31" s="46" t="s">
        <v>42</v>
      </c>
    </row>
    <row r="32" spans="1:4" ht="33.75" customHeight="1" thickBot="1" x14ac:dyDescent="0.3">
      <c r="A32" s="96" t="s">
        <v>58</v>
      </c>
      <c r="B32" s="97"/>
      <c r="C32" s="97"/>
      <c r="D32" s="98"/>
    </row>
    <row r="33" spans="1:4" ht="33" customHeight="1" thickBot="1" x14ac:dyDescent="0.3">
      <c r="B33" s="39" t="s">
        <v>39</v>
      </c>
      <c r="C33" s="40" t="s">
        <v>49</v>
      </c>
      <c r="D33" s="43" t="s">
        <v>84</v>
      </c>
    </row>
    <row r="34" spans="1:4" ht="88.5" customHeight="1" x14ac:dyDescent="0.25">
      <c r="A34" s="41" t="s">
        <v>64</v>
      </c>
      <c r="B34" s="76" t="s">
        <v>82</v>
      </c>
      <c r="C34" s="44" t="s">
        <v>62</v>
      </c>
      <c r="D34" s="67" t="s">
        <v>71</v>
      </c>
    </row>
    <row r="35" spans="1:4" ht="51" customHeight="1" x14ac:dyDescent="0.25">
      <c r="A35" s="61" t="s">
        <v>66</v>
      </c>
      <c r="B35" s="60" t="s">
        <v>67</v>
      </c>
      <c r="C35" s="60" t="s">
        <v>67</v>
      </c>
      <c r="D35" s="68" t="s">
        <v>67</v>
      </c>
    </row>
    <row r="36" spans="1:4" ht="136.5" customHeight="1" thickBot="1" x14ac:dyDescent="0.3">
      <c r="A36" s="42" t="s">
        <v>65</v>
      </c>
      <c r="B36" s="45" t="s">
        <v>83</v>
      </c>
      <c r="C36" s="62" t="s">
        <v>63</v>
      </c>
      <c r="D36" s="69" t="s">
        <v>72</v>
      </c>
    </row>
    <row r="37" spans="1:4" ht="36" customHeight="1" thickBot="1" x14ac:dyDescent="0.3">
      <c r="A37" s="37" t="s">
        <v>60</v>
      </c>
      <c r="B37" s="46" t="s">
        <v>42</v>
      </c>
      <c r="C37" s="46" t="s">
        <v>42</v>
      </c>
      <c r="D37" s="46" t="s">
        <v>42</v>
      </c>
    </row>
    <row r="38" spans="1:4" ht="36" customHeight="1" thickBot="1" x14ac:dyDescent="0.3">
      <c r="A38" s="91" t="s">
        <v>74</v>
      </c>
      <c r="B38" s="92"/>
      <c r="C38" s="92"/>
      <c r="D38" s="93"/>
    </row>
    <row r="39" spans="1:4" ht="167.25" customHeight="1" thickBot="1" x14ac:dyDescent="0.3">
      <c r="A39" s="41" t="s">
        <v>75</v>
      </c>
      <c r="B39" s="73">
        <v>66137886.399999999</v>
      </c>
      <c r="C39" s="82" t="s">
        <v>85</v>
      </c>
      <c r="D39" s="74">
        <v>99978196</v>
      </c>
    </row>
    <row r="40" spans="1:4" ht="36" customHeight="1" thickBot="1" x14ac:dyDescent="0.3">
      <c r="A40" s="37" t="s">
        <v>76</v>
      </c>
      <c r="B40" s="46" t="s">
        <v>42</v>
      </c>
      <c r="C40" s="46" t="s">
        <v>48</v>
      </c>
      <c r="D40" s="46" t="s">
        <v>42</v>
      </c>
    </row>
    <row r="41" spans="1:4" ht="36" customHeight="1" thickBot="1" x14ac:dyDescent="0.3"/>
    <row r="42" spans="1:4" ht="36" customHeight="1" thickBot="1" x14ac:dyDescent="0.3">
      <c r="A42" s="94" t="s">
        <v>61</v>
      </c>
      <c r="B42" s="6" t="s">
        <v>39</v>
      </c>
      <c r="C42" s="8" t="s">
        <v>49</v>
      </c>
      <c r="D42" s="81" t="s">
        <v>84</v>
      </c>
    </row>
    <row r="43" spans="1:4" ht="59.25" customHeight="1" thickBot="1" x14ac:dyDescent="0.3">
      <c r="A43" s="95"/>
      <c r="B43" s="80" t="s">
        <v>42</v>
      </c>
      <c r="C43" s="80" t="s">
        <v>48</v>
      </c>
      <c r="D43" s="80" t="s">
        <v>42</v>
      </c>
    </row>
  </sheetData>
  <mergeCells count="8">
    <mergeCell ref="A38:D38"/>
    <mergeCell ref="A42:A43"/>
    <mergeCell ref="A32:D32"/>
    <mergeCell ref="A22:D22"/>
    <mergeCell ref="A1:D1"/>
    <mergeCell ref="A2:D2"/>
    <mergeCell ref="A4:D4"/>
    <mergeCell ref="A13:D13"/>
  </mergeCells>
  <pageMargins left="0.25" right="0.25" top="0.75" bottom="0.75" header="0.3" footer="0.3"/>
  <pageSetup scale="8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tabSelected="1" topLeftCell="A13" zoomScale="90" zoomScaleNormal="90" workbookViewId="0">
      <selection activeCell="L6" sqref="L6"/>
    </sheetView>
  </sheetViews>
  <sheetFormatPr baseColWidth="10" defaultRowHeight="15" x14ac:dyDescent="0.25"/>
  <cols>
    <col min="1" max="1" width="18.140625" style="16" customWidth="1"/>
    <col min="2" max="2" width="10" style="16" customWidth="1"/>
    <col min="3" max="3" width="26.7109375" style="16" customWidth="1"/>
    <col min="4" max="4" width="12.28515625" style="16" customWidth="1"/>
    <col min="5" max="5" width="11.140625" style="16" customWidth="1"/>
    <col min="6" max="6" width="11.42578125" style="16" customWidth="1"/>
    <col min="7" max="8" width="12.28515625" style="16" customWidth="1"/>
    <col min="9" max="9" width="19.42578125" style="16" customWidth="1"/>
    <col min="10" max="10" width="20.140625" style="16" customWidth="1"/>
    <col min="11" max="16384" width="11.42578125" style="16"/>
  </cols>
  <sheetData>
    <row r="1" spans="1:10" ht="57" customHeight="1" thickBot="1" x14ac:dyDescent="0.3">
      <c r="A1" s="124" t="s">
        <v>14</v>
      </c>
      <c r="B1" s="125"/>
      <c r="C1" s="125"/>
      <c r="D1" s="125"/>
      <c r="E1" s="125"/>
      <c r="F1" s="125"/>
      <c r="G1" s="125"/>
      <c r="H1" s="125"/>
      <c r="I1" s="125"/>
      <c r="J1" s="126"/>
    </row>
    <row r="2" spans="1:10" ht="41.25" customHeight="1" thickBot="1" x14ac:dyDescent="0.3">
      <c r="A2" s="83" t="s">
        <v>15</v>
      </c>
      <c r="B2" s="84" t="s">
        <v>16</v>
      </c>
      <c r="C2" s="85" t="s">
        <v>17</v>
      </c>
      <c r="D2" s="135" t="s">
        <v>18</v>
      </c>
      <c r="E2" s="136"/>
      <c r="F2" s="136"/>
      <c r="G2" s="137"/>
      <c r="H2" s="86" t="s">
        <v>86</v>
      </c>
      <c r="I2" s="87" t="s">
        <v>39</v>
      </c>
      <c r="J2" s="88" t="s">
        <v>84</v>
      </c>
    </row>
    <row r="3" spans="1:10" ht="54.95" customHeight="1" x14ac:dyDescent="0.25">
      <c r="A3" s="138" t="s">
        <v>19</v>
      </c>
      <c r="B3" s="119">
        <v>200</v>
      </c>
      <c r="C3" s="106" t="s">
        <v>20</v>
      </c>
      <c r="D3" s="21" t="s">
        <v>21</v>
      </c>
      <c r="E3" s="17">
        <v>20</v>
      </c>
      <c r="F3" s="17">
        <v>40</v>
      </c>
      <c r="G3" s="47">
        <v>60</v>
      </c>
      <c r="H3" s="51" t="s">
        <v>35</v>
      </c>
      <c r="I3" s="57">
        <v>40</v>
      </c>
      <c r="J3" s="70">
        <v>60</v>
      </c>
    </row>
    <row r="4" spans="1:10" ht="54.95" customHeight="1" thickBot="1" x14ac:dyDescent="0.3">
      <c r="A4" s="139"/>
      <c r="B4" s="120"/>
      <c r="C4" s="109"/>
      <c r="D4" s="18" t="s">
        <v>22</v>
      </c>
      <c r="E4" s="19">
        <v>50</v>
      </c>
      <c r="F4" s="19">
        <v>100</v>
      </c>
      <c r="G4" s="48">
        <v>200</v>
      </c>
      <c r="H4" s="52" t="s">
        <v>36</v>
      </c>
      <c r="I4" s="58">
        <v>100</v>
      </c>
      <c r="J4" s="58">
        <v>200</v>
      </c>
    </row>
    <row r="5" spans="1:10" ht="54.95" customHeight="1" x14ac:dyDescent="0.25">
      <c r="A5" s="127" t="s">
        <v>23</v>
      </c>
      <c r="B5" s="129">
        <v>200</v>
      </c>
      <c r="C5" s="131" t="s">
        <v>24</v>
      </c>
      <c r="D5" s="21" t="s">
        <v>21</v>
      </c>
      <c r="E5" s="17">
        <v>200</v>
      </c>
      <c r="F5" s="17">
        <v>400</v>
      </c>
      <c r="G5" s="47">
        <v>600</v>
      </c>
      <c r="H5" s="51" t="s">
        <v>35</v>
      </c>
      <c r="I5" s="57">
        <v>600</v>
      </c>
      <c r="J5" s="70">
        <v>600</v>
      </c>
    </row>
    <row r="6" spans="1:10" ht="61.5" customHeight="1" thickBot="1" x14ac:dyDescent="0.3">
      <c r="A6" s="128"/>
      <c r="B6" s="130"/>
      <c r="C6" s="109"/>
      <c r="D6" s="18" t="s">
        <v>22</v>
      </c>
      <c r="E6" s="19">
        <v>50</v>
      </c>
      <c r="F6" s="19">
        <v>100</v>
      </c>
      <c r="G6" s="48">
        <v>200</v>
      </c>
      <c r="H6" s="53" t="s">
        <v>36</v>
      </c>
      <c r="I6" s="59">
        <v>200</v>
      </c>
      <c r="J6" s="71">
        <v>200</v>
      </c>
    </row>
    <row r="7" spans="1:10" ht="54.95" customHeight="1" x14ac:dyDescent="0.25">
      <c r="A7" s="132" t="s">
        <v>25</v>
      </c>
      <c r="B7" s="133">
        <v>200</v>
      </c>
      <c r="C7" s="134" t="s">
        <v>26</v>
      </c>
      <c r="D7" s="21" t="s">
        <v>27</v>
      </c>
      <c r="E7" s="22" t="s">
        <v>28</v>
      </c>
      <c r="F7" s="22" t="s">
        <v>29</v>
      </c>
      <c r="G7" s="49" t="s">
        <v>30</v>
      </c>
      <c r="H7" s="54" t="s">
        <v>27</v>
      </c>
      <c r="I7" s="56" t="s">
        <v>30</v>
      </c>
      <c r="J7" s="56" t="s">
        <v>30</v>
      </c>
    </row>
    <row r="8" spans="1:10" ht="54.95" customHeight="1" thickBot="1" x14ac:dyDescent="0.3">
      <c r="A8" s="132"/>
      <c r="B8" s="133"/>
      <c r="C8" s="134"/>
      <c r="D8" s="23" t="s">
        <v>22</v>
      </c>
      <c r="E8" s="24">
        <v>50</v>
      </c>
      <c r="F8" s="24">
        <v>100</v>
      </c>
      <c r="G8" s="50">
        <v>200</v>
      </c>
      <c r="H8" s="53" t="s">
        <v>36</v>
      </c>
      <c r="I8" s="59">
        <v>200</v>
      </c>
      <c r="J8" s="72">
        <v>200</v>
      </c>
    </row>
    <row r="9" spans="1:10" ht="50.1" customHeight="1" x14ac:dyDescent="0.25">
      <c r="A9" s="114" t="s">
        <v>31</v>
      </c>
      <c r="B9" s="112">
        <v>300</v>
      </c>
      <c r="C9" s="106" t="s">
        <v>32</v>
      </c>
      <c r="D9" s="107"/>
      <c r="E9" s="107"/>
      <c r="F9" s="107"/>
      <c r="G9" s="108"/>
      <c r="H9" s="55" t="s">
        <v>37</v>
      </c>
      <c r="I9" s="77">
        <v>66137886.399999999</v>
      </c>
      <c r="J9" s="78">
        <v>99978196</v>
      </c>
    </row>
    <row r="10" spans="1:10" ht="50.1" customHeight="1" thickBot="1" x14ac:dyDescent="0.3">
      <c r="A10" s="115"/>
      <c r="B10" s="113"/>
      <c r="C10" s="109"/>
      <c r="D10" s="110"/>
      <c r="E10" s="110"/>
      <c r="F10" s="110"/>
      <c r="G10" s="111"/>
      <c r="H10" s="53" t="s">
        <v>36</v>
      </c>
      <c r="I10" s="59">
        <v>300</v>
      </c>
      <c r="J10" s="79">
        <f>(I9*I10)/J9</f>
        <v>198.45693074918054</v>
      </c>
    </row>
    <row r="11" spans="1:10" ht="51" customHeight="1" thickBot="1" x14ac:dyDescent="0.3">
      <c r="A11" s="25" t="s">
        <v>33</v>
      </c>
      <c r="B11" s="20">
        <v>100</v>
      </c>
      <c r="C11" s="116" t="s">
        <v>34</v>
      </c>
      <c r="D11" s="117"/>
      <c r="E11" s="117"/>
      <c r="F11" s="117"/>
      <c r="G11" s="118"/>
      <c r="H11" s="53" t="s">
        <v>36</v>
      </c>
      <c r="I11" s="59">
        <v>100</v>
      </c>
      <c r="J11" s="72">
        <v>100</v>
      </c>
    </row>
    <row r="12" spans="1:10" ht="40.5" customHeight="1" thickBot="1" x14ac:dyDescent="0.3">
      <c r="A12" s="121" t="s">
        <v>38</v>
      </c>
      <c r="B12" s="122"/>
      <c r="C12" s="122"/>
      <c r="D12" s="122"/>
      <c r="E12" s="122"/>
      <c r="F12" s="122"/>
      <c r="G12" s="122"/>
      <c r="H12" s="123"/>
      <c r="I12" s="89">
        <f>SUM(I4+I6+I8+I10+I11)</f>
        <v>900</v>
      </c>
      <c r="J12" s="90">
        <f>SUM(J4+J6+J8+J10+J11)</f>
        <v>898.45693074918051</v>
      </c>
    </row>
  </sheetData>
  <mergeCells count="16">
    <mergeCell ref="A12:H12"/>
    <mergeCell ref="A1:J1"/>
    <mergeCell ref="A5:A6"/>
    <mergeCell ref="B5:B6"/>
    <mergeCell ref="C5:C6"/>
    <mergeCell ref="A7:A8"/>
    <mergeCell ref="B7:B8"/>
    <mergeCell ref="C7:C8"/>
    <mergeCell ref="D2:G2"/>
    <mergeCell ref="A3:A4"/>
    <mergeCell ref="C9:G10"/>
    <mergeCell ref="B9:B10"/>
    <mergeCell ref="A9:A10"/>
    <mergeCell ref="C11:G11"/>
    <mergeCell ref="B3:B4"/>
    <mergeCell ref="C3:C4"/>
  </mergeCells>
  <pageMargins left="0.25" right="0.25" top="0.75" bottom="0.75" header="0.3" footer="0.3"/>
  <pageSetup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Requisitos habilitantes</vt:lpstr>
      <vt:lpstr>Factores Ponderables</vt:lpstr>
      <vt:lpstr>'Requisitos habilitantes'!_Toc328696417</vt:lpstr>
      <vt:lpstr>'Requisitos habilitantes'!_Toc380427470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crincon</dc:creator>
  <cp:lastModifiedBy>Celia Ines Hernndez</cp:lastModifiedBy>
  <cp:lastPrinted>2016-02-12T20:15:37Z</cp:lastPrinted>
  <dcterms:created xsi:type="dcterms:W3CDTF">2014-02-18T19:58:21Z</dcterms:created>
  <dcterms:modified xsi:type="dcterms:W3CDTF">2016-02-15T21:28:11Z</dcterms:modified>
</cp:coreProperties>
</file>