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760"/>
  </bookViews>
  <sheets>
    <sheet name="ANEXO 1. REQUERIMIENTOS Y OFERT" sheetId="1" r:id="rId1"/>
  </sheets>
  <calcPr calcId="124519"/>
</workbook>
</file>

<file path=xl/calcChain.xml><?xml version="1.0" encoding="utf-8"?>
<calcChain xmlns="http://schemas.openxmlformats.org/spreadsheetml/2006/main">
  <c r="G10" i="1"/>
  <c r="H10" s="1"/>
  <c r="I10" s="1"/>
  <c r="G11"/>
  <c r="H11" s="1"/>
  <c r="I11" s="1"/>
  <c r="G12"/>
  <c r="H12" s="1"/>
  <c r="I12" s="1"/>
  <c r="G13"/>
  <c r="H13" s="1"/>
  <c r="I13" s="1"/>
  <c r="G14"/>
  <c r="H14"/>
  <c r="I14" s="1"/>
  <c r="G15"/>
  <c r="H15" s="1"/>
  <c r="I15" s="1"/>
  <c r="G16"/>
  <c r="H16" s="1"/>
  <c r="I16" s="1"/>
  <c r="G17"/>
  <c r="H17" s="1"/>
  <c r="I17" s="1"/>
  <c r="G18"/>
  <c r="H18" s="1"/>
  <c r="I18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30"/>
  <c r="H30" s="1"/>
  <c r="I30" s="1"/>
  <c r="G31"/>
  <c r="H31" s="1"/>
  <c r="I31" s="1"/>
  <c r="G32"/>
  <c r="H32" s="1"/>
  <c r="I32" s="1"/>
  <c r="G33"/>
  <c r="H33" s="1"/>
  <c r="I33" s="1"/>
  <c r="G34"/>
  <c r="H34" s="1"/>
  <c r="I34" s="1"/>
  <c r="G35"/>
  <c r="H35" s="1"/>
  <c r="I35" s="1"/>
  <c r="G36"/>
  <c r="H36" s="1"/>
  <c r="I36" s="1"/>
  <c r="G37"/>
  <c r="H37" s="1"/>
  <c r="I37" s="1"/>
  <c r="G38"/>
  <c r="H38" s="1"/>
  <c r="I38" s="1"/>
  <c r="G39"/>
  <c r="H39" s="1"/>
  <c r="I39" s="1"/>
  <c r="G40"/>
  <c r="H40" s="1"/>
  <c r="I40" s="1"/>
  <c r="G41"/>
  <c r="H41"/>
  <c r="I41" s="1"/>
  <c r="G42"/>
  <c r="H42" s="1"/>
  <c r="I42" s="1"/>
  <c r="G43"/>
  <c r="H43" s="1"/>
  <c r="I43" s="1"/>
  <c r="G44"/>
  <c r="H44" s="1"/>
  <c r="I44" s="1"/>
  <c r="G45"/>
  <c r="H45" s="1"/>
  <c r="I45" s="1"/>
  <c r="G46"/>
  <c r="H46" s="1"/>
  <c r="I46" s="1"/>
  <c r="G47"/>
  <c r="H47" s="1"/>
  <c r="I47" s="1"/>
  <c r="G48"/>
  <c r="H48" s="1"/>
  <c r="I48" s="1"/>
  <c r="G49"/>
  <c r="H49" s="1"/>
  <c r="I49" s="1"/>
  <c r="G50"/>
  <c r="H50" s="1"/>
  <c r="I50" s="1"/>
  <c r="G51"/>
  <c r="H51" s="1"/>
  <c r="I51" s="1"/>
  <c r="G52"/>
  <c r="H52" s="1"/>
  <c r="I52" s="1"/>
  <c r="G53"/>
  <c r="H53" s="1"/>
  <c r="I53" s="1"/>
  <c r="G54"/>
  <c r="H54" s="1"/>
  <c r="I54" s="1"/>
  <c r="G55"/>
  <c r="H55" s="1"/>
  <c r="I55" s="1"/>
  <c r="G56"/>
  <c r="H56" s="1"/>
  <c r="I56" s="1"/>
  <c r="G57"/>
  <c r="H57" s="1"/>
  <c r="I57" s="1"/>
  <c r="G58"/>
  <c r="H58" s="1"/>
  <c r="I58" s="1"/>
  <c r="G59"/>
  <c r="H59" s="1"/>
  <c r="I59" s="1"/>
  <c r="G60"/>
  <c r="H60" s="1"/>
  <c r="I60" s="1"/>
  <c r="G61"/>
  <c r="H61" s="1"/>
  <c r="I61" s="1"/>
  <c r="G62"/>
  <c r="H62" s="1"/>
  <c r="I62" s="1"/>
  <c r="G63"/>
  <c r="H63" s="1"/>
  <c r="I63" s="1"/>
  <c r="G64"/>
  <c r="H64" s="1"/>
  <c r="I64" s="1"/>
  <c r="G65"/>
  <c r="H65" s="1"/>
  <c r="I65" s="1"/>
  <c r="G66"/>
  <c r="H66" s="1"/>
  <c r="I66" s="1"/>
  <c r="G67"/>
  <c r="H67" s="1"/>
  <c r="I67" s="1"/>
  <c r="G68"/>
  <c r="H68" s="1"/>
  <c r="I68" s="1"/>
  <c r="G69"/>
  <c r="H69" s="1"/>
  <c r="I69" s="1"/>
  <c r="G70"/>
  <c r="H70" s="1"/>
  <c r="I70" s="1"/>
  <c r="G71"/>
  <c r="H71" s="1"/>
  <c r="I71" s="1"/>
  <c r="G72"/>
  <c r="H72" s="1"/>
  <c r="I72" s="1"/>
  <c r="G73"/>
  <c r="H73" s="1"/>
  <c r="I73" s="1"/>
  <c r="G74"/>
  <c r="H74" s="1"/>
  <c r="I74" s="1"/>
  <c r="G75"/>
  <c r="H75" s="1"/>
  <c r="I75" s="1"/>
  <c r="G76"/>
  <c r="H76" s="1"/>
  <c r="I76" s="1"/>
  <c r="G77"/>
  <c r="H77" s="1"/>
  <c r="I77" s="1"/>
  <c r="G78"/>
  <c r="H78" s="1"/>
  <c r="I78" s="1"/>
  <c r="G79"/>
  <c r="H79" s="1"/>
  <c r="I79" s="1"/>
  <c r="G80"/>
  <c r="H80" s="1"/>
  <c r="I80" s="1"/>
  <c r="G81"/>
  <c r="H81" s="1"/>
  <c r="I81" s="1"/>
  <c r="G82"/>
  <c r="H82" s="1"/>
  <c r="I82" s="1"/>
  <c r="G83"/>
  <c r="H83" s="1"/>
  <c r="I83" s="1"/>
  <c r="G84"/>
  <c r="H84" s="1"/>
  <c r="I84" s="1"/>
  <c r="G85"/>
  <c r="H85" s="1"/>
  <c r="I85" s="1"/>
  <c r="G86"/>
  <c r="H86" s="1"/>
  <c r="I86" s="1"/>
  <c r="G87"/>
  <c r="H87" s="1"/>
  <c r="I87" s="1"/>
  <c r="G88"/>
  <c r="H88" s="1"/>
  <c r="I88" s="1"/>
  <c r="G89"/>
  <c r="H89" s="1"/>
  <c r="I89" s="1"/>
  <c r="G90"/>
  <c r="H90" s="1"/>
  <c r="I90" s="1"/>
  <c r="G91"/>
  <c r="H91" s="1"/>
  <c r="I91" s="1"/>
  <c r="G92"/>
  <c r="H92" s="1"/>
  <c r="I92" s="1"/>
  <c r="G93"/>
  <c r="H93" s="1"/>
  <c r="I93" s="1"/>
  <c r="G94"/>
  <c r="H94" s="1"/>
  <c r="I94" s="1"/>
  <c r="G95"/>
  <c r="H95" s="1"/>
  <c r="I95" s="1"/>
  <c r="G96"/>
  <c r="H96" s="1"/>
  <c r="I96" s="1"/>
  <c r="G97"/>
  <c r="H97" s="1"/>
  <c r="I97" s="1"/>
  <c r="G98"/>
  <c r="H98" s="1"/>
  <c r="I98" s="1"/>
  <c r="G99"/>
  <c r="H99" s="1"/>
  <c r="I99" s="1"/>
  <c r="G100"/>
  <c r="H100" s="1"/>
  <c r="I100" s="1"/>
  <c r="G101"/>
  <c r="H101" s="1"/>
  <c r="I101" s="1"/>
  <c r="G102"/>
  <c r="H102"/>
  <c r="I102" s="1"/>
  <c r="J93" l="1"/>
  <c r="L93" s="1"/>
  <c r="J89"/>
  <c r="L89" s="1"/>
  <c r="J80"/>
  <c r="L80" s="1"/>
  <c r="J66"/>
  <c r="L66" s="1"/>
  <c r="J52"/>
  <c r="L52" s="1"/>
  <c r="J31"/>
  <c r="L31" s="1"/>
  <c r="J17"/>
  <c r="L17" s="1"/>
  <c r="J10"/>
  <c r="L10" s="1"/>
  <c r="J73"/>
  <c r="L73" s="1"/>
  <c r="J59"/>
  <c r="L59" s="1"/>
  <c r="J45"/>
  <c r="L45" s="1"/>
  <c r="J38"/>
  <c r="L38" s="1"/>
  <c r="J24"/>
  <c r="L24" s="1"/>
  <c r="L103" l="1"/>
</calcChain>
</file>

<file path=xl/sharedStrings.xml><?xml version="1.0" encoding="utf-8"?>
<sst xmlns="http://schemas.openxmlformats.org/spreadsheetml/2006/main" count="129" uniqueCount="72">
  <si>
    <r>
      <rPr>
        <b/>
        <sz val="11"/>
        <color rgb="FF000000"/>
        <rFont val="Calibri"/>
        <family val="2"/>
        <scheme val="minor"/>
      </rPr>
      <t xml:space="preserve">Montaje y desmontaje del Evento: </t>
    </r>
    <r>
      <rPr>
        <sz val="11"/>
        <color rgb="FF000000"/>
        <rFont val="Calibri"/>
        <family val="2"/>
        <scheme val="minor"/>
      </rPr>
      <t xml:space="preserve">Corresponde a todos los recursos técnicos, infraestructura y el personal de apoyo que se requiera para la ejecución de TODO el evento, deberá incluir visitas previas.  NOTA: En la columna valor unitario antes de IVA deberá ofertar el valor de TODO el servicio de acuerdo a la naturaleza del evento. </t>
    </r>
  </si>
  <si>
    <r>
      <t xml:space="preserve">Estación de Café Tipo II: </t>
    </r>
    <r>
      <rPr>
        <sz val="11"/>
        <rFont val="Calibri"/>
        <family val="2"/>
        <scheme val="minor"/>
      </rPr>
      <t xml:space="preserve">Café y aromática para 10 personas aproximadamente  por día . Debe incluir todo lo necesario para su funcionamiento, la estación de café debe estar acondicionada de tal forma que sea autoservicio. Se requiere el servicio para  4 días completos. </t>
    </r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En la columna valor unitario antes de IVA deberá ofertar el valor por persona.</t>
    </r>
  </si>
  <si>
    <r>
      <t xml:space="preserve">Cena de trabajo servido en el restaurante del hotel:  </t>
    </r>
    <r>
      <rPr>
        <sz val="11"/>
        <rFont val="Calibri"/>
        <family val="2"/>
        <scheme val="minor"/>
      </rPr>
      <t xml:space="preserve">La cena  debe estar compuesta por: ...
Incluir servicio de meseros y todo lo requerido para prestar ese servicio. Se requieren 10 cenas  por día - 3 días. </t>
    </r>
    <r>
      <rPr>
        <b/>
        <sz val="11"/>
        <rFont val="Calibri"/>
        <family val="2"/>
        <scheme val="minor"/>
      </rPr>
      <t>NOTA 1:</t>
    </r>
    <r>
      <rPr>
        <sz val="11"/>
        <rFont val="Calibri"/>
        <family val="2"/>
        <scheme val="minor"/>
      </rPr>
      <t xml:space="preserve"> En la columna valor unitario antes de IVA deberá ofertar el valor de  una cena. </t>
    </r>
    <r>
      <rPr>
        <b/>
        <sz val="11"/>
        <rFont val="Calibri"/>
        <family val="2"/>
        <scheme val="minor"/>
      </rPr>
      <t xml:space="preserve">NOTA 2: </t>
    </r>
    <r>
      <rPr>
        <sz val="11"/>
        <rFont val="Calibri"/>
        <family val="2"/>
        <scheme val="minor"/>
      </rPr>
      <t xml:space="preserve">Se deben ofrecer al menos 3 opciones de menú para las personas invitadas. El ICFES confirmará la lista de personas invitadas. </t>
    </r>
  </si>
  <si>
    <r>
      <t xml:space="preserve">Almuerzo  de trabajo servido en el restaurante del hotel:  </t>
    </r>
    <r>
      <rPr>
        <sz val="11"/>
        <rFont val="Calibri"/>
        <family val="2"/>
        <scheme val="minor"/>
      </rPr>
      <t xml:space="preserve">El almuerzo debe estar compuesto por: Entrada, plato fuerte: porción de proteína (carne roja 250gr, pollo 250gr, cerdo 250gr o pescado 300 gr), una harina, porción de ensalada o vegetales, Jugo natural o gaseosa (12onz), Postre pequeño. Incluir servicio de meseros y todo lo requerido para prestar ese servicio. Se requieren 10 almuerzos  por día - 4 días. </t>
    </r>
    <r>
      <rPr>
        <b/>
        <sz val="11"/>
        <rFont val="Calibri"/>
        <family val="2"/>
        <scheme val="minor"/>
      </rPr>
      <t>NOTA 1:</t>
    </r>
    <r>
      <rPr>
        <sz val="11"/>
        <rFont val="Calibri"/>
        <family val="2"/>
        <scheme val="minor"/>
      </rPr>
      <t xml:space="preserve"> En la columna valor unitario antes de IVA deberá ofertar el valor de  un almuerzo. </t>
    </r>
    <r>
      <rPr>
        <b/>
        <sz val="11"/>
        <rFont val="Calibri"/>
        <family val="2"/>
        <scheme val="minor"/>
      </rPr>
      <t xml:space="preserve">NOTA 2: </t>
    </r>
    <r>
      <rPr>
        <sz val="11"/>
        <rFont val="Calibri"/>
        <family val="2"/>
        <scheme val="minor"/>
      </rPr>
      <t xml:space="preserve">Se deben ofrecer al menos 3 opciones de menú para las personas invitadas. El ICFES confirmará la lista de personas invitadas. </t>
    </r>
  </si>
  <si>
    <r>
      <t xml:space="preserve">Desayuno  de trabajo servido en el restaurante del hotel:  </t>
    </r>
    <r>
      <rPr>
        <sz val="11"/>
        <rFont val="Calibri"/>
        <family val="2"/>
        <scheme val="minor"/>
      </rPr>
      <t xml:space="preserve">El desayuno debe estar compuesto por: E..
Incluir servicio de meseros y todo lo requerido para prestar ese servicio. Se requieren 10 almuerzos  por día - 4 días. </t>
    </r>
    <r>
      <rPr>
        <b/>
        <sz val="11"/>
        <rFont val="Calibri"/>
        <family val="2"/>
        <scheme val="minor"/>
      </rPr>
      <t>NOTA 1:</t>
    </r>
    <r>
      <rPr>
        <sz val="11"/>
        <rFont val="Calibri"/>
        <family val="2"/>
        <scheme val="minor"/>
      </rPr>
      <t xml:space="preserve"> En la columna valor unitario antes de IVA deberá ofertar el valor de  un desayuno. </t>
    </r>
    <r>
      <rPr>
        <b/>
        <sz val="11"/>
        <rFont val="Calibri"/>
        <family val="2"/>
        <scheme val="minor"/>
      </rPr>
      <t xml:space="preserve">NOTA 2: </t>
    </r>
    <r>
      <rPr>
        <sz val="11"/>
        <rFont val="Calibri"/>
        <family val="2"/>
        <scheme val="minor"/>
      </rPr>
      <t xml:space="preserve">Se deben ofrecer al menos 3 opciones de menú para las personas invitadas. El ICFES confirmará la lista de personas invitadas. </t>
    </r>
  </si>
  <si>
    <r>
      <rPr>
        <b/>
        <sz val="11"/>
        <color rgb="FF000000"/>
        <rFont val="Calibri"/>
        <family val="2"/>
        <scheme val="minor"/>
      </rPr>
      <t xml:space="preserve">Salón en hotel 4 o 5 estrellas (Paipa): </t>
    </r>
    <r>
      <rPr>
        <sz val="11"/>
        <color rgb="FF000000"/>
        <rFont val="Calibri"/>
        <family val="2"/>
        <scheme val="minor"/>
      </rPr>
      <t>Salón con capacidad para 10 personas, incluyendo sillas dispuestas en forma de auditorio, mesa de trabajo y telón para proyección. Se requiere el salón por los 4 días.</t>
    </r>
  </si>
  <si>
    <r>
      <t xml:space="preserve">Material de apoyo: </t>
    </r>
    <r>
      <rPr>
        <sz val="11"/>
        <rFont val="Calibri"/>
        <family val="2"/>
        <scheme val="minor"/>
      </rPr>
      <t>Entrega de material de apoyo consistente en agenda de notas, bolígrafo, carpeta carta y 10 hojas blanca.</t>
    </r>
    <r>
      <rPr>
        <b/>
        <sz val="11"/>
        <rFont val="Calibri"/>
        <family val="2"/>
        <scheme val="minor"/>
      </rPr>
      <t xml:space="preserve"> NOTA:</t>
    </r>
    <r>
      <rPr>
        <sz val="11"/>
        <rFont val="Calibri"/>
        <family val="2"/>
        <scheme val="minor"/>
      </rPr>
      <t xml:space="preserve"> Cotizar el valor unitario de cada kit, entregado en el sitio del evento.</t>
    </r>
  </si>
  <si>
    <r>
      <t xml:space="preserve">Computador portátil: </t>
    </r>
    <r>
      <rPr>
        <sz val="11"/>
        <rFont val="Calibri"/>
        <family val="2"/>
        <scheme val="minor"/>
      </rPr>
      <t xml:space="preserve">Mínimo con las siguientes características: Procesador Intel i3, 2GB RAM, DD 80 GB, Video 128 MB, Office 2007 instalado en su versión completa, Posibilidad de conexión a internet.  Se requiere 1 computador portátil por día. </t>
    </r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En la columna valor unitario antes de IVA deberá ofertar el valor por persona.</t>
    </r>
  </si>
  <si>
    <r>
      <t xml:space="preserve">Video Beam: Mínimo con las siguientes características: </t>
    </r>
    <r>
      <rPr>
        <sz val="11"/>
        <rFont val="Calibri"/>
        <family val="2"/>
        <scheme val="minor"/>
      </rPr>
      <t xml:space="preserve">4000 Lumens, Resolución, XGA (1024 x 768), 786.000 píxeles. Se requiere 1 video Beam por día. </t>
    </r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En la columna valor unitario antes de IVA deberá ofertar el valor de un video Beam por un día.</t>
    </r>
  </si>
  <si>
    <r>
      <t xml:space="preserve">Hospedaje en hotel 4 o 5 estrellas (Paipa): </t>
    </r>
    <r>
      <rPr>
        <sz val="11"/>
        <rFont val="Calibri"/>
        <family val="2"/>
        <scheme val="minor"/>
      </rPr>
      <t xml:space="preserve">Servicio de hospedaje individual para 10 personas por 3 noches cuatro días, con todos los servicios y tasas del hotel incluidos. </t>
    </r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En la columna valor unitario antes de IVA deberá ofertar el valor de hospedaje de una noche por persona.</t>
    </r>
  </si>
  <si>
    <t>Semana de trabajo con expertos en Evaluación Educativa</t>
  </si>
  <si>
    <r>
      <rPr>
        <b/>
        <sz val="11"/>
        <rFont val="Calibri"/>
        <family val="2"/>
        <scheme val="minor"/>
      </rPr>
      <t>Montaje y desmontaje del Evento:</t>
    </r>
    <r>
      <rPr>
        <sz val="11"/>
        <rFont val="Calibri"/>
        <family val="2"/>
        <scheme val="minor"/>
      </rPr>
      <t xml:space="preserve"> Corresponde a todos los recursos técnicos, infraestructura y el personal de apoyo que se requiera para la ejecución de TODO el evento, deberá incluir visitas previas.  </t>
    </r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En la columna valor unitario antes de IVA deberá ofertar el valor de TODO el servicio de acuerdo a la naturaleza del evento. </t>
    </r>
  </si>
  <si>
    <r>
      <rPr>
        <b/>
        <sz val="11"/>
        <rFont val="Calibri"/>
        <family val="2"/>
        <scheme val="minor"/>
      </rPr>
      <t>Almuerzo  de trabajo servido en el restaurante del hotel:</t>
    </r>
    <r>
      <rPr>
        <sz val="11"/>
        <rFont val="Calibri"/>
        <family val="2"/>
        <scheme val="minor"/>
      </rPr>
      <t xml:space="preserve">  El almuerzo debe estar compuesto por: Entrada, plato fuerte: porción de proteína (carne roja 250gr, pollo 250gr, cerdo 250gr o pescado 300 gr), una harina, porción de ensalada o vegetales, Jugo natural o gaseosa (12onz), Postre pequeño. Incluir servicio de meseros y todo lo requerido para prestar ese servicio en el ICFES.</t>
    </r>
    <r>
      <rPr>
        <b/>
        <sz val="11"/>
        <rFont val="Calibri"/>
        <family val="2"/>
        <scheme val="minor"/>
      </rPr>
      <t xml:space="preserve"> NOTA 1:</t>
    </r>
    <r>
      <rPr>
        <sz val="11"/>
        <rFont val="Calibri"/>
        <family val="2"/>
        <scheme val="minor"/>
      </rPr>
      <t xml:space="preserve"> En la columna valor unitario antes de IVA deberá ofertar el valor de  un almuerzo. </t>
    </r>
    <r>
      <rPr>
        <b/>
        <sz val="11"/>
        <rFont val="Calibri"/>
        <family val="2"/>
        <scheme val="minor"/>
      </rPr>
      <t xml:space="preserve">NOTA 2: </t>
    </r>
    <r>
      <rPr>
        <sz val="11"/>
        <rFont val="Calibri"/>
        <family val="2"/>
        <scheme val="minor"/>
      </rPr>
      <t xml:space="preserve">Se deben ofrecer al menos 3 opciones de menú para las personas invitadas. El ICFES confirmará la lista de personas invitadas. </t>
    </r>
  </si>
  <si>
    <r>
      <t xml:space="preserve">Refrigerios (Tipo II): </t>
    </r>
    <r>
      <rPr>
        <sz val="11"/>
        <rFont val="Calibri"/>
        <family val="2"/>
        <scheme val="minor"/>
      </rPr>
      <t xml:space="preserve">Refrigerio empacado solido y liquido, por ejemplo sándwich empacado y jugo en botella. Se requieren refrigerios AM o PM . Los refrigerios deberán ser entregados a la persona designada por el ICFES, por lo tanto NO se requiere servicio de meseros y menaje. </t>
    </r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En la columna valor unitario antes de IVA deberá ofertar el valor de  un refrigerio.</t>
    </r>
  </si>
  <si>
    <r>
      <t xml:space="preserve">Estación de Café Tipo II: </t>
    </r>
    <r>
      <rPr>
        <sz val="11"/>
        <rFont val="Calibri"/>
        <family val="2"/>
        <scheme val="minor"/>
      </rPr>
      <t xml:space="preserve">Café y aromática y galletas para 200 personas aproximadamente  para 4 horas . Debe incluir todo lo necesario para su funcionamiento, la estación de café debe estar acondicionada de tal forma que sea autoservicio. </t>
    </r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En la columna valor unitario antes de IVA deberá ofertar el valor por persona.</t>
    </r>
  </si>
  <si>
    <t>Jornadas de VALIDACIONES
El evento tiene una duración de un día en las instalaciones del ICFES</t>
  </si>
  <si>
    <r>
      <t xml:space="preserve">Estación de Café Tipo II: </t>
    </r>
    <r>
      <rPr>
        <sz val="11"/>
        <rFont val="Calibri"/>
        <family val="2"/>
        <scheme val="minor"/>
      </rPr>
      <t xml:space="preserve">Café y aromática y galletas para 20 personas aproximadamente  para 5 días. Debe incluir todo lo necesario para su funcionamiento, la estación de café debe estar acondicionada de tal forma que sea autoservicio. </t>
    </r>
    <r>
      <rPr>
        <b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En la columna valor unitario antes de IVA deberá ofertar el valor por persona por día.</t>
    </r>
  </si>
  <si>
    <r>
      <rPr>
        <b/>
        <sz val="11"/>
        <rFont val="Calibri"/>
        <family val="2"/>
        <scheme val="minor"/>
      </rPr>
      <t>Almuerzo  de trabajo servido en el restaurante del hotel:</t>
    </r>
    <r>
      <rPr>
        <sz val="11"/>
        <rFont val="Calibri"/>
        <family val="2"/>
        <scheme val="minor"/>
      </rPr>
      <t xml:space="preserve">  El almuerzo debe estar compuesto por: Entrada, plato fuerte: porción de proteína (carne roja 250gr, pollo 250gr, cerdo 250gr o pescado 300 gr), una harina, porción de ensalada o vegetales, Jugo natural o gaseosa (12onz), Postre pequeño. Incluir servicio de meseros y todo lo requerido para prestar ese servicio.</t>
    </r>
    <r>
      <rPr>
        <b/>
        <sz val="11"/>
        <rFont val="Calibri"/>
        <family val="2"/>
        <scheme val="minor"/>
      </rPr>
      <t xml:space="preserve"> NOTA 1:</t>
    </r>
    <r>
      <rPr>
        <sz val="11"/>
        <rFont val="Calibri"/>
        <family val="2"/>
        <scheme val="minor"/>
      </rPr>
      <t xml:space="preserve"> En la columna valor unitario antes de IVA deberá ofertar el valor de  un almuerzo. </t>
    </r>
    <r>
      <rPr>
        <b/>
        <sz val="11"/>
        <rFont val="Calibri"/>
        <family val="2"/>
        <scheme val="minor"/>
      </rPr>
      <t xml:space="preserve">NOTA 2: </t>
    </r>
    <r>
      <rPr>
        <sz val="11"/>
        <rFont val="Calibri"/>
        <family val="2"/>
        <scheme val="minor"/>
      </rPr>
      <t xml:space="preserve">Se deben ofrecer al menos 3 opciones de menú para las personas invitadas. El ICFES confirmará la lista de personas invitadas. </t>
    </r>
  </si>
  <si>
    <r>
      <t xml:space="preserve">Refrigerios (Tipo I): </t>
    </r>
    <r>
      <rPr>
        <sz val="11"/>
        <rFont val="Calibri"/>
        <family val="2"/>
        <scheme val="minor"/>
      </rPr>
      <t xml:space="preserve">Gaseosa (12onz) o jugo natural, solido de sal o de dulce. (horneado pastelería, frito, canapés). Debe incluir menaje y servicio de meseros. Se requieren refrigerios AM y PM (20 para cada jornada). </t>
    </r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En la columna valor unitario antes de IVA deberá ofertar el valor de  un refrigerio.</t>
    </r>
  </si>
  <si>
    <r>
      <t xml:space="preserve">Material de apoyo: </t>
    </r>
    <r>
      <rPr>
        <sz val="11"/>
        <rFont val="Calibri"/>
        <family val="2"/>
        <scheme val="minor"/>
      </rPr>
      <t>Entrega de material de apoyo consistente en agenda de notas, bolígrafo, carpeta carta y 10 hojas blanca. NOTA: Cotizar el valor unitario de cada kit, entregado en el sitio del evento.</t>
    </r>
  </si>
  <si>
    <r>
      <t xml:space="preserve">Tablero acrílico o Papelógrafo móvil: </t>
    </r>
    <r>
      <rPr>
        <sz val="11"/>
        <rFont val="Calibri"/>
        <family val="2"/>
        <scheme val="minor"/>
      </rPr>
      <t xml:space="preserve">con todos los implementos para el funcionamiento (hojas, marcadores, borrador...). Se requiere 1 tablero o Papelógrafo por 5 días. </t>
    </r>
    <r>
      <rPr>
        <b/>
        <sz val="11"/>
        <rFont val="Calibri"/>
        <family val="2"/>
        <scheme val="minor"/>
      </rPr>
      <t xml:space="preserve">NOTA: </t>
    </r>
    <r>
      <rPr>
        <sz val="11"/>
        <rFont val="Calibri"/>
        <family val="2"/>
        <scheme val="minor"/>
      </rPr>
      <t>En la columna valor unitario antes de IVA deberá ofertar el valor de un tablero o Papelógrafo por un día.</t>
    </r>
  </si>
  <si>
    <r>
      <rPr>
        <b/>
        <sz val="11"/>
        <color rgb="FF000000"/>
        <rFont val="Calibri"/>
        <family val="2"/>
        <scheme val="minor"/>
      </rPr>
      <t xml:space="preserve">Computador portátil: </t>
    </r>
    <r>
      <rPr>
        <sz val="11"/>
        <color rgb="FF000000"/>
        <rFont val="Calibri"/>
        <family val="2"/>
        <scheme val="minor"/>
      </rPr>
      <t>Mínimo con las siguientes características: Procesador Intel i3, 2GB RAM, DD 80 GB, Video 128 MB, Office 2007 instalado en su versión completa, Posibilidad de conexión a internet.  Se</t>
    </r>
    <r>
      <rPr>
        <b/>
        <sz val="11"/>
        <color rgb="FF000000"/>
        <rFont val="Calibri"/>
        <family val="2"/>
        <scheme val="minor"/>
      </rPr>
      <t xml:space="preserve"> requiere 1 computador portátil por 5 días.</t>
    </r>
  </si>
  <si>
    <r>
      <rPr>
        <b/>
        <sz val="11"/>
        <color rgb="FF000000"/>
        <rFont val="Calibri"/>
        <family val="2"/>
        <scheme val="minor"/>
      </rPr>
      <t xml:space="preserve">Video Beam: </t>
    </r>
    <r>
      <rPr>
        <sz val="11"/>
        <color rgb="FF000000"/>
        <rFont val="Calibri"/>
        <family val="2"/>
        <scheme val="minor"/>
      </rPr>
      <t xml:space="preserve">Mínimo con las siguientes características: 4000 Lumens, Resolución, XGA (1024 x 768), 786.000 píxeles. </t>
    </r>
    <r>
      <rPr>
        <b/>
        <sz val="11"/>
        <color rgb="FF000000"/>
        <rFont val="Calibri"/>
        <family val="2"/>
        <scheme val="minor"/>
      </rPr>
      <t>Se requiere 1 video Beam por 5 días.</t>
    </r>
  </si>
  <si>
    <r>
      <rPr>
        <b/>
        <sz val="11"/>
        <rFont val="Calibri"/>
        <family val="2"/>
        <scheme val="minor"/>
      </rPr>
      <t>Salón en hotel 3 estrellas o Salón de universidad (Bogotá)</t>
    </r>
    <r>
      <rPr>
        <sz val="11"/>
        <rFont val="Calibri"/>
        <family val="2"/>
        <scheme val="minor"/>
      </rPr>
      <t xml:space="preserve">: con capacidad para 20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cinco días.</t>
    </r>
  </si>
  <si>
    <t>Jornadas de entrenamiento de los constructores de pruebas
El evento tiene una duración de cinco días</t>
  </si>
  <si>
    <r>
      <t xml:space="preserve">Micrófono inalámbrico. </t>
    </r>
    <r>
      <rPr>
        <sz val="11"/>
        <rFont val="Calibri"/>
        <family val="2"/>
        <scheme val="minor"/>
      </rPr>
      <t xml:space="preserve">Se requiere micrófono inalámbrico  por 4 horas. </t>
    </r>
    <r>
      <rPr>
        <b/>
        <sz val="11"/>
        <rFont val="Calibri"/>
        <family val="2"/>
        <scheme val="minor"/>
      </rPr>
      <t/>
    </r>
  </si>
  <si>
    <r>
      <rPr>
        <b/>
        <sz val="11"/>
        <color rgb="FF000000"/>
        <rFont val="Calibri"/>
        <family val="2"/>
        <scheme val="minor"/>
      </rPr>
      <t>Sonido profesional:</t>
    </r>
    <r>
      <rPr>
        <sz val="11"/>
        <color rgb="FF000000"/>
        <rFont val="Calibri"/>
        <family val="2"/>
        <scheme val="minor"/>
      </rPr>
      <t xml:space="preserve"> (amplificaciones) requerido para auditorio con capacidad de 200 personas.</t>
    </r>
    <r>
      <rPr>
        <b/>
        <sz val="11"/>
        <color rgb="FF000000"/>
        <rFont val="Calibri"/>
        <family val="2"/>
        <scheme val="minor"/>
      </rPr>
      <t xml:space="preserve"> Se requiere sonido profesional por 4 horas. </t>
    </r>
  </si>
  <si>
    <r>
      <rPr>
        <b/>
        <sz val="11"/>
        <color rgb="FF000000"/>
        <rFont val="Calibri"/>
        <family val="2"/>
        <scheme val="minor"/>
      </rPr>
      <t xml:space="preserve">Computador portátil: </t>
    </r>
    <r>
      <rPr>
        <sz val="11"/>
        <color rgb="FF000000"/>
        <rFont val="Calibri"/>
        <family val="2"/>
        <scheme val="minor"/>
      </rPr>
      <t>Mínimo con las siguientes características: Procesador Intel i3, 2GB RAM, DD 80 GB, Video 128 MB, Office 2007 instalado en su versión completa, Posibilidad de conexión a internet.  Se</t>
    </r>
    <r>
      <rPr>
        <b/>
        <sz val="11"/>
        <color rgb="FF000000"/>
        <rFont val="Calibri"/>
        <family val="2"/>
        <scheme val="minor"/>
      </rPr>
      <t xml:space="preserve"> requiere 1 computador portátil por 4 horas.</t>
    </r>
  </si>
  <si>
    <r>
      <rPr>
        <b/>
        <sz val="11"/>
        <color rgb="FF000000"/>
        <rFont val="Calibri"/>
        <family val="2"/>
        <scheme val="minor"/>
      </rPr>
      <t xml:space="preserve">Video Beam: </t>
    </r>
    <r>
      <rPr>
        <sz val="11"/>
        <color rgb="FF000000"/>
        <rFont val="Calibri"/>
        <family val="2"/>
        <scheme val="minor"/>
      </rPr>
      <t xml:space="preserve">Mínimo con las siguientes características: 4000 Lumens, Resolución, XGA (1024 x 768), 786.000 píxeles. </t>
    </r>
    <r>
      <rPr>
        <b/>
        <sz val="11"/>
        <color rgb="FF000000"/>
        <rFont val="Calibri"/>
        <family val="2"/>
        <scheme val="minor"/>
      </rPr>
      <t>Se requiere 1 video Beam por 4 horas</t>
    </r>
    <r>
      <rPr>
        <sz val="11"/>
        <color rgb="FF000000"/>
        <rFont val="Calibri"/>
        <family val="2"/>
        <scheme val="minor"/>
      </rPr>
      <t>.</t>
    </r>
    <r>
      <rPr>
        <b/>
        <sz val="11"/>
        <color rgb="FF000000"/>
        <rFont val="Calibri"/>
        <family val="2"/>
        <scheme val="minor"/>
      </rPr>
      <t/>
    </r>
  </si>
  <si>
    <r>
      <rPr>
        <b/>
        <sz val="11"/>
        <rFont val="Calibri"/>
        <family val="2"/>
        <scheme val="minor"/>
      </rPr>
      <t>Salón en hotel 3 estrellas o Salón de universidad (Pasto)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</si>
  <si>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PASTO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</si>
  <si>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(Cali)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</si>
  <si>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CALI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</si>
  <si>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(Pereira)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</si>
  <si>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PEREIRA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</si>
  <si>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(Neiva)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</si>
  <si>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NEIVA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</si>
  <si>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(Montería)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</si>
  <si>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MONTERÍA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</si>
  <si>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(Medellín)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</si>
  <si>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MEDELLÍN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</si>
  <si>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(Armenia)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</si>
  <si>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ARMENIA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</si>
  <si>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(Bucaramanga)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</si>
  <si>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BUCARAMANGA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</si>
  <si>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(Barranquilla)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</si>
  <si>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BARRANQUILLA
El evento tiene una duración de cuatro horas. </t>
  </si>
  <si>
    <r>
      <rPr>
        <b/>
        <sz val="11"/>
        <rFont val="Calibri"/>
        <family val="2"/>
        <scheme val="minor"/>
      </rPr>
      <t>Salón en hotel 3 estrellas o Salón de universidad (Bogotá)</t>
    </r>
    <r>
      <rPr>
        <sz val="11"/>
        <rFont val="Calibri"/>
        <family val="2"/>
        <scheme val="minor"/>
      </rPr>
      <t xml:space="preserve">: con capacidad para 200 personas, incluyendo sillas dispuestas en forma de auditorio y telón para proyección. </t>
    </r>
    <r>
      <rPr>
        <b/>
        <sz val="11"/>
        <rFont val="Calibri"/>
        <family val="2"/>
        <scheme val="minor"/>
      </rPr>
      <t>Se requiere un salón por cuatro horas.</t>
    </r>
  </si>
  <si>
    <t xml:space="preserve">Jornada de Divulgación en 
BOGOTÁ
El evento tiene una duración de cuatro horas. </t>
  </si>
  <si>
    <t>IVA  UNITARIO</t>
  </si>
  <si>
    <t>VALOR UNITARIO ANTES DE IVA</t>
  </si>
  <si>
    <t>CANTIDAD x DÍA</t>
  </si>
  <si>
    <t>DÍAS</t>
  </si>
  <si>
    <t>ÍTEM</t>
  </si>
  <si>
    <t>TIPO DEL EVENTO</t>
  </si>
  <si>
    <t>No.</t>
  </si>
  <si>
    <t>NO. EVENTOS</t>
  </si>
  <si>
    <t>ANEXO 1 - REQUERIMIENTOS Y FORMATO OFERTA ECONOMICA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</si>
  <si>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</si>
  <si>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</si>
  <si>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</si>
  <si>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</si>
  <si>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</si>
  <si>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</si>
  <si>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</si>
  <si>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</si>
  <si>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</si>
  <si>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VALOR UNITARIO INCLUIDO IVA
</t>
    </r>
    <r>
      <rPr>
        <b/>
        <sz val="12"/>
        <color rgb="FFFF0000"/>
        <rFont val="Calibri"/>
        <family val="2"/>
        <scheme val="minor"/>
      </rPr>
      <t>= C+D</t>
    </r>
  </si>
  <si>
    <r>
      <t xml:space="preserve">VALOR TOTAL POR EVENTO
</t>
    </r>
    <r>
      <rPr>
        <b/>
        <sz val="12"/>
        <color rgb="FFFF0000"/>
        <rFont val="Calibri"/>
        <family val="2"/>
        <scheme val="minor"/>
      </rPr>
      <t>= E X A X B</t>
    </r>
  </si>
  <si>
    <r>
      <t xml:space="preserve">VALOR TOTAL POR TIPO DE EVENTO 
</t>
    </r>
    <r>
      <rPr>
        <b/>
        <sz val="12"/>
        <color rgb="FFFF0000"/>
        <rFont val="Calibri"/>
        <family val="2"/>
        <scheme val="minor"/>
      </rPr>
      <t>= G X H</t>
    </r>
  </si>
  <si>
    <t>TOTAL OFERTA ECONOMICA</t>
  </si>
  <si>
    <t>VALOR POR EVENTO 
= Suma del total de las filas de cada evento</t>
  </si>
</sst>
</file>

<file path=xl/styles.xml><?xml version="1.0" encoding="utf-8"?>
<styleSheet xmlns="http://schemas.openxmlformats.org/spreadsheetml/2006/main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  <numFmt numFmtId="166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</cellStyleXfs>
  <cellXfs count="202">
    <xf numFmtId="0" fontId="0" fillId="0" borderId="0" xfId="0"/>
    <xf numFmtId="0" fontId="0" fillId="2" borderId="0" xfId="0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justify" vertical="center" wrapText="1"/>
    </xf>
    <xf numFmtId="0" fontId="2" fillId="2" borderId="0" xfId="0" applyFont="1" applyFill="1"/>
    <xf numFmtId="0" fontId="0" fillId="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4" fontId="0" fillId="2" borderId="0" xfId="1" applyNumberFormat="1" applyFont="1" applyFill="1" applyAlignment="1">
      <alignment vertical="center"/>
    </xf>
    <xf numFmtId="165" fontId="0" fillId="2" borderId="0" xfId="2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5" fontId="0" fillId="2" borderId="0" xfId="2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vertical="center"/>
    </xf>
    <xf numFmtId="165" fontId="0" fillId="4" borderId="6" xfId="2" applyNumberFormat="1" applyFont="1" applyFill="1" applyBorder="1" applyAlignment="1" applyProtection="1">
      <alignment vertical="center"/>
    </xf>
    <xf numFmtId="165" fontId="0" fillId="4" borderId="7" xfId="2" applyNumberFormat="1" applyFont="1" applyFill="1" applyBorder="1" applyAlignment="1" applyProtection="1">
      <alignment vertical="center"/>
    </xf>
    <xf numFmtId="165" fontId="0" fillId="4" borderId="8" xfId="2" applyNumberFormat="1" applyFont="1" applyFill="1" applyBorder="1" applyAlignment="1">
      <alignment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justify" vertical="center" wrapText="1"/>
    </xf>
    <xf numFmtId="165" fontId="0" fillId="4" borderId="12" xfId="2" applyNumberFormat="1" applyFont="1" applyFill="1" applyBorder="1" applyAlignment="1" applyProtection="1">
      <alignment vertical="center"/>
    </xf>
    <xf numFmtId="165" fontId="0" fillId="4" borderId="13" xfId="2" applyNumberFormat="1" applyFont="1" applyFill="1" applyBorder="1" applyAlignment="1" applyProtection="1">
      <alignment vertical="center"/>
    </xf>
    <xf numFmtId="165" fontId="0" fillId="4" borderId="14" xfId="2" applyNumberFormat="1" applyFont="1" applyFill="1" applyBorder="1" applyAlignment="1">
      <alignment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justify" vertical="center" wrapText="1"/>
    </xf>
    <xf numFmtId="0" fontId="3" fillId="4" borderId="13" xfId="0" applyFont="1" applyFill="1" applyBorder="1" applyAlignment="1" applyProtection="1">
      <alignment horizontal="justify" vertical="center" wrapText="1"/>
    </xf>
    <xf numFmtId="165" fontId="0" fillId="4" borderId="15" xfId="2" applyNumberFormat="1" applyFont="1" applyFill="1" applyBorder="1" applyAlignment="1">
      <alignment vertical="center"/>
    </xf>
    <xf numFmtId="0" fontId="3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justify" vertical="center" wrapText="1"/>
    </xf>
    <xf numFmtId="165" fontId="0" fillId="4" borderId="21" xfId="2" applyNumberFormat="1" applyFont="1" applyFill="1" applyBorder="1" applyAlignment="1" applyProtection="1">
      <alignment vertical="center"/>
    </xf>
    <xf numFmtId="165" fontId="0" fillId="4" borderId="22" xfId="2" applyNumberFormat="1" applyFont="1" applyFill="1" applyBorder="1" applyAlignment="1" applyProtection="1">
      <alignment vertical="center"/>
    </xf>
    <xf numFmtId="165" fontId="0" fillId="4" borderId="23" xfId="2" applyNumberFormat="1" applyFont="1" applyFill="1" applyBorder="1" applyAlignment="1">
      <alignment vertical="center"/>
    </xf>
    <xf numFmtId="0" fontId="3" fillId="4" borderId="24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justify" vertical="center" wrapText="1"/>
    </xf>
    <xf numFmtId="165" fontId="0" fillId="0" borderId="26" xfId="2" applyNumberFormat="1" applyFont="1" applyFill="1" applyBorder="1" applyAlignment="1" applyProtection="1">
      <alignment vertical="center"/>
    </xf>
    <xf numFmtId="165" fontId="0" fillId="0" borderId="9" xfId="2" applyNumberFormat="1" applyFont="1" applyFill="1" applyBorder="1" applyAlignment="1" applyProtection="1">
      <alignment vertical="center"/>
    </xf>
    <xf numFmtId="165" fontId="0" fillId="0" borderId="10" xfId="2" applyNumberFormat="1" applyFont="1" applyFill="1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justify" vertical="center" wrapText="1"/>
    </xf>
    <xf numFmtId="165" fontId="0" fillId="0" borderId="12" xfId="2" applyNumberFormat="1" applyFont="1" applyFill="1" applyBorder="1" applyAlignment="1" applyProtection="1">
      <alignment vertical="center"/>
    </xf>
    <xf numFmtId="165" fontId="0" fillId="0" borderId="13" xfId="2" applyNumberFormat="1" applyFont="1" applyFill="1" applyBorder="1" applyAlignment="1" applyProtection="1">
      <alignment vertical="center"/>
    </xf>
    <xf numFmtId="165" fontId="0" fillId="0" borderId="14" xfId="2" applyNumberFormat="1" applyFont="1" applyFill="1" applyBorder="1" applyAlignment="1">
      <alignment vertical="center"/>
    </xf>
    <xf numFmtId="0" fontId="3" fillId="0" borderId="2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justify" vertical="center" wrapText="1"/>
    </xf>
    <xf numFmtId="0" fontId="8" fillId="2" borderId="13" xfId="0" applyFont="1" applyFill="1" applyBorder="1" applyAlignment="1" applyProtection="1">
      <alignment horizontal="justify" vertical="center" wrapText="1"/>
    </xf>
    <xf numFmtId="165" fontId="0" fillId="0" borderId="24" xfId="2" applyNumberFormat="1" applyFont="1" applyFill="1" applyBorder="1" applyAlignment="1" applyProtection="1">
      <alignment vertical="center"/>
    </xf>
    <xf numFmtId="165" fontId="0" fillId="0" borderId="25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>
      <alignment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justify" vertical="center" wrapText="1"/>
    </xf>
    <xf numFmtId="165" fontId="0" fillId="4" borderId="26" xfId="2" applyNumberFormat="1" applyFont="1" applyFill="1" applyBorder="1" applyAlignment="1" applyProtection="1">
      <alignment vertical="center"/>
    </xf>
    <xf numFmtId="165" fontId="0" fillId="4" borderId="9" xfId="2" applyNumberFormat="1" applyFont="1" applyFill="1" applyBorder="1" applyAlignment="1" applyProtection="1">
      <alignment vertical="center"/>
    </xf>
    <xf numFmtId="165" fontId="0" fillId="4" borderId="10" xfId="2" applyNumberFormat="1" applyFont="1" applyFill="1" applyBorder="1" applyAlignment="1">
      <alignment vertical="center"/>
    </xf>
    <xf numFmtId="0" fontId="3" fillId="4" borderId="26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justify" vertical="center" wrapText="1"/>
    </xf>
    <xf numFmtId="0" fontId="4" fillId="4" borderId="13" xfId="0" applyFont="1" applyFill="1" applyBorder="1" applyAlignment="1" applyProtection="1">
      <alignment horizontal="justify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165" fontId="0" fillId="4" borderId="24" xfId="2" applyNumberFormat="1" applyFont="1" applyFill="1" applyBorder="1" applyAlignment="1" applyProtection="1">
      <alignment vertical="center"/>
    </xf>
    <xf numFmtId="165" fontId="0" fillId="4" borderId="25" xfId="2" applyNumberFormat="1" applyFont="1" applyFill="1" applyBorder="1" applyAlignment="1" applyProtection="1">
      <alignment vertical="center"/>
    </xf>
    <xf numFmtId="0" fontId="4" fillId="4" borderId="25" xfId="0" applyFont="1" applyFill="1" applyBorder="1" applyAlignment="1" applyProtection="1">
      <alignment horizontal="justify" vertical="center" wrapText="1"/>
    </xf>
    <xf numFmtId="165" fontId="0" fillId="2" borderId="26" xfId="2" applyNumberFormat="1" applyFont="1" applyFill="1" applyBorder="1" applyAlignment="1" applyProtection="1">
      <alignment vertical="center"/>
    </xf>
    <xf numFmtId="165" fontId="0" fillId="2" borderId="9" xfId="2" applyNumberFormat="1" applyFont="1" applyFill="1" applyBorder="1" applyAlignment="1" applyProtection="1">
      <alignment vertical="center"/>
    </xf>
    <xf numFmtId="165" fontId="0" fillId="2" borderId="12" xfId="2" applyNumberFormat="1" applyFont="1" applyFill="1" applyBorder="1" applyAlignment="1" applyProtection="1">
      <alignment vertical="center"/>
    </xf>
    <xf numFmtId="165" fontId="0" fillId="2" borderId="13" xfId="2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165" fontId="0" fillId="2" borderId="14" xfId="2" applyNumberFormat="1" applyFont="1" applyFill="1" applyBorder="1" applyAlignment="1">
      <alignment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justify" vertical="center" wrapText="1"/>
    </xf>
    <xf numFmtId="165" fontId="0" fillId="2" borderId="24" xfId="2" applyNumberFormat="1" applyFont="1" applyFill="1" applyBorder="1" applyAlignment="1" applyProtection="1">
      <alignment vertical="center"/>
    </xf>
    <xf numFmtId="165" fontId="0" fillId="2" borderId="25" xfId="2" applyNumberFormat="1" applyFont="1" applyFill="1" applyBorder="1" applyAlignment="1" applyProtection="1">
      <alignment vertical="center"/>
    </xf>
    <xf numFmtId="165" fontId="0" fillId="2" borderId="23" xfId="2" applyNumberFormat="1" applyFont="1" applyFill="1" applyBorder="1" applyAlignment="1">
      <alignment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justify" vertical="center" wrapText="1"/>
    </xf>
    <xf numFmtId="165" fontId="0" fillId="4" borderId="30" xfId="2" applyNumberFormat="1" applyFont="1" applyFill="1" applyBorder="1" applyAlignment="1" applyProtection="1">
      <alignment vertical="center"/>
    </xf>
    <xf numFmtId="165" fontId="0" fillId="4" borderId="31" xfId="2" applyNumberFormat="1" applyFont="1" applyFill="1" applyBorder="1" applyAlignment="1" applyProtection="1">
      <alignment vertical="center"/>
    </xf>
    <xf numFmtId="165" fontId="0" fillId="4" borderId="32" xfId="2" applyNumberFormat="1" applyFont="1" applyFill="1" applyBorder="1" applyAlignment="1" applyProtection="1">
      <alignment vertical="center"/>
    </xf>
    <xf numFmtId="165" fontId="0" fillId="2" borderId="10" xfId="2" applyNumberFormat="1" applyFont="1" applyFill="1" applyBorder="1" applyAlignment="1">
      <alignment vertic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justify" vertical="center" wrapText="1"/>
    </xf>
    <xf numFmtId="165" fontId="0" fillId="5" borderId="26" xfId="2" applyNumberFormat="1" applyFont="1" applyFill="1" applyBorder="1" applyAlignment="1" applyProtection="1">
      <alignment vertical="center"/>
    </xf>
    <xf numFmtId="165" fontId="0" fillId="5" borderId="9" xfId="2" applyNumberFormat="1" applyFont="1" applyFill="1" applyBorder="1" applyAlignment="1" applyProtection="1">
      <alignment vertical="center"/>
    </xf>
    <xf numFmtId="165" fontId="0" fillId="5" borderId="10" xfId="2" applyNumberFormat="1" applyFont="1" applyFill="1" applyBorder="1" applyAlignment="1">
      <alignment vertical="center"/>
    </xf>
    <xf numFmtId="0" fontId="3" fillId="5" borderId="26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justify" vertical="center" wrapText="1"/>
    </xf>
    <xf numFmtId="165" fontId="0" fillId="5" borderId="12" xfId="2" applyNumberFormat="1" applyFont="1" applyFill="1" applyBorder="1" applyAlignment="1" applyProtection="1">
      <alignment vertical="center"/>
    </xf>
    <xf numFmtId="165" fontId="0" fillId="5" borderId="13" xfId="2" applyNumberFormat="1" applyFont="1" applyFill="1" applyBorder="1" applyAlignment="1" applyProtection="1">
      <alignment vertical="center"/>
    </xf>
    <xf numFmtId="165" fontId="0" fillId="5" borderId="14" xfId="2" applyNumberFormat="1" applyFont="1" applyFill="1" applyBorder="1" applyAlignment="1">
      <alignment vertical="center"/>
    </xf>
    <xf numFmtId="0" fontId="3" fillId="5" borderId="12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8" fillId="5" borderId="13" xfId="0" applyFont="1" applyFill="1" applyBorder="1" applyAlignment="1" applyProtection="1">
      <alignment horizontal="justify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justify" vertical="center" wrapText="1"/>
    </xf>
    <xf numFmtId="165" fontId="0" fillId="5" borderId="24" xfId="2" applyNumberFormat="1" applyFont="1" applyFill="1" applyBorder="1" applyAlignment="1" applyProtection="1">
      <alignment vertical="center"/>
    </xf>
    <xf numFmtId="165" fontId="0" fillId="5" borderId="25" xfId="2" applyNumberFormat="1" applyFont="1" applyFill="1" applyBorder="1" applyAlignment="1" applyProtection="1">
      <alignment vertical="center"/>
    </xf>
    <xf numFmtId="165" fontId="0" fillId="5" borderId="23" xfId="2" applyNumberFormat="1" applyFont="1" applyFill="1" applyBorder="1" applyAlignment="1">
      <alignment vertical="center"/>
    </xf>
    <xf numFmtId="0" fontId="3" fillId="5" borderId="24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justify" vertical="center" wrapText="1"/>
    </xf>
    <xf numFmtId="0" fontId="0" fillId="2" borderId="0" xfId="0" applyFont="1" applyFill="1" applyAlignment="1">
      <alignment wrapText="1"/>
    </xf>
    <xf numFmtId="164" fontId="0" fillId="2" borderId="0" xfId="1" applyNumberFormat="1" applyFont="1" applyFill="1" applyAlignment="1">
      <alignment wrapText="1"/>
    </xf>
    <xf numFmtId="165" fontId="10" fillId="2" borderId="0" xfId="2" applyNumberFormat="1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/>
    </xf>
    <xf numFmtId="165" fontId="15" fillId="9" borderId="1" xfId="2" applyNumberFormat="1" applyFont="1" applyFill="1" applyBorder="1" applyAlignment="1">
      <alignment horizontal="center"/>
    </xf>
    <xf numFmtId="165" fontId="15" fillId="9" borderId="2" xfId="2" applyNumberFormat="1" applyFont="1" applyFill="1" applyBorder="1" applyAlignment="1">
      <alignment horizontal="center"/>
    </xf>
    <xf numFmtId="165" fontId="6" fillId="4" borderId="4" xfId="2" applyNumberFormat="1" applyFont="1" applyFill="1" applyBorder="1" applyAlignment="1">
      <alignment horizontal="center" vertical="center"/>
    </xf>
    <xf numFmtId="165" fontId="6" fillId="4" borderId="3" xfId="2" applyNumberFormat="1" applyFont="1" applyFill="1" applyBorder="1" applyAlignment="1">
      <alignment horizontal="center" vertical="center"/>
    </xf>
    <xf numFmtId="165" fontId="6" fillId="4" borderId="2" xfId="2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 applyProtection="1">
      <alignment horizontal="center" vertical="center"/>
    </xf>
    <xf numFmtId="0" fontId="0" fillId="4" borderId="19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4" borderId="10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165" fontId="0" fillId="4" borderId="20" xfId="0" applyNumberFormat="1" applyFont="1" applyFill="1" applyBorder="1" applyAlignment="1">
      <alignment horizontal="center" vertical="center"/>
    </xf>
    <xf numFmtId="165" fontId="0" fillId="4" borderId="11" xfId="0" applyNumberFormat="1" applyFont="1" applyFill="1" applyBorder="1" applyAlignment="1">
      <alignment horizontal="center" vertical="center"/>
    </xf>
    <xf numFmtId="165" fontId="0" fillId="4" borderId="5" xfId="0" applyNumberFormat="1" applyFont="1" applyFill="1" applyBorder="1" applyAlignment="1">
      <alignment horizontal="center" vertical="center"/>
    </xf>
    <xf numFmtId="164" fontId="0" fillId="4" borderId="20" xfId="1" applyNumberFormat="1" applyFont="1" applyFill="1" applyBorder="1" applyAlignment="1">
      <alignment horizontal="center" vertical="center"/>
    </xf>
    <xf numFmtId="164" fontId="0" fillId="4" borderId="11" xfId="1" applyNumberFormat="1" applyFont="1" applyFill="1" applyBorder="1" applyAlignment="1">
      <alignment horizontal="center" vertical="center"/>
    </xf>
    <xf numFmtId="164" fontId="0" fillId="4" borderId="5" xfId="1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2" borderId="29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165" fontId="0" fillId="2" borderId="20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164" fontId="0" fillId="2" borderId="20" xfId="1" applyNumberFormat="1" applyFont="1" applyFill="1" applyBorder="1" applyAlignment="1">
      <alignment horizontal="center" vertical="center"/>
    </xf>
    <xf numFmtId="164" fontId="0" fillId="2" borderId="11" xfId="1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164" fontId="0" fillId="2" borderId="5" xfId="1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5" fontId="0" fillId="4" borderId="20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 applyProtection="1">
      <alignment horizontal="center" vertical="center"/>
    </xf>
    <xf numFmtId="0" fontId="0" fillId="5" borderId="14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horizontal="center" vertical="center"/>
    </xf>
    <xf numFmtId="0" fontId="2" fillId="5" borderId="25" xfId="0" applyFont="1" applyFill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165" fontId="0" fillId="4" borderId="11" xfId="0" applyNumberFormat="1" applyFont="1" applyFill="1" applyBorder="1" applyAlignment="1">
      <alignment horizontal="center" vertical="center" wrapText="1"/>
    </xf>
    <xf numFmtId="165" fontId="0" fillId="4" borderId="5" xfId="0" applyNumberFormat="1" applyFont="1" applyFill="1" applyBorder="1" applyAlignment="1">
      <alignment horizontal="center" vertical="center" wrapText="1"/>
    </xf>
    <xf numFmtId="164" fontId="0" fillId="4" borderId="20" xfId="1" applyNumberFormat="1" applyFont="1" applyFill="1" applyBorder="1" applyAlignment="1">
      <alignment horizontal="center" vertical="center" wrapText="1"/>
    </xf>
    <xf numFmtId="164" fontId="0" fillId="4" borderId="11" xfId="1" applyNumberFormat="1" applyFont="1" applyFill="1" applyBorder="1" applyAlignment="1">
      <alignment horizontal="center" vertical="center" wrapText="1"/>
    </xf>
    <xf numFmtId="164" fontId="0" fillId="4" borderId="5" xfId="1" applyNumberFormat="1" applyFont="1" applyFill="1" applyBorder="1" applyAlignment="1">
      <alignment horizontal="center" vertical="center" wrapText="1"/>
    </xf>
    <xf numFmtId="165" fontId="0" fillId="2" borderId="20" xfId="0" applyNumberFormat="1" applyFont="1" applyFill="1" applyBorder="1" applyAlignment="1">
      <alignment horizontal="center" vertical="center" wrapText="1"/>
    </xf>
    <xf numFmtId="165" fontId="0" fillId="2" borderId="11" xfId="0" applyNumberFormat="1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164" fontId="0" fillId="2" borderId="20" xfId="1" applyNumberFormat="1" applyFont="1" applyFill="1" applyBorder="1" applyAlignment="1">
      <alignment horizontal="center" vertical="center" wrapText="1"/>
    </xf>
    <xf numFmtId="164" fontId="0" fillId="2" borderId="11" xfId="1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9" fillId="7" borderId="17" xfId="0" applyNumberFormat="1" applyFont="1" applyFill="1" applyBorder="1" applyAlignment="1">
      <alignment horizontal="center" vertical="center" wrapText="1"/>
    </xf>
    <xf numFmtId="2" fontId="9" fillId="7" borderId="7" xfId="0" applyNumberFormat="1" applyFont="1" applyFill="1" applyBorder="1" applyAlignment="1">
      <alignment horizontal="center" vertical="center" wrapText="1"/>
    </xf>
    <xf numFmtId="2" fontId="9" fillId="7" borderId="33" xfId="0" applyNumberFormat="1" applyFont="1" applyFill="1" applyBorder="1" applyAlignment="1">
      <alignment horizontal="center" vertical="center" wrapText="1"/>
    </xf>
    <xf numFmtId="2" fontId="9" fillId="7" borderId="30" xfId="0" applyNumberFormat="1" applyFont="1" applyFill="1" applyBorder="1" applyAlignment="1">
      <alignment horizontal="center" vertical="center" wrapText="1"/>
    </xf>
    <xf numFmtId="0" fontId="9" fillId="8" borderId="32" xfId="0" applyFont="1" applyFill="1" applyBorder="1" applyAlignment="1" applyProtection="1">
      <alignment horizontal="center" vertical="center" wrapText="1"/>
    </xf>
    <xf numFmtId="0" fontId="9" fillId="8" borderId="30" xfId="0" applyFont="1" applyFill="1" applyBorder="1" applyAlignment="1" applyProtection="1">
      <alignment horizontal="center" vertical="center" wrapText="1"/>
    </xf>
    <xf numFmtId="0" fontId="9" fillId="8" borderId="24" xfId="0" applyFont="1" applyFill="1" applyBorder="1" applyAlignment="1" applyProtection="1">
      <alignment horizontal="center" vertical="center" wrapText="1"/>
    </xf>
    <xf numFmtId="0" fontId="9" fillId="8" borderId="26" xfId="0" applyFont="1" applyFill="1" applyBorder="1" applyAlignment="1" applyProtection="1">
      <alignment horizontal="center" vertical="center" wrapText="1"/>
    </xf>
    <xf numFmtId="2" fontId="9" fillId="7" borderId="19" xfId="0" applyNumberFormat="1" applyFont="1" applyFill="1" applyBorder="1" applyAlignment="1">
      <alignment horizontal="center" vertical="center" wrapText="1"/>
    </xf>
    <xf numFmtId="2" fontId="9" fillId="7" borderId="10" xfId="0" applyNumberFormat="1" applyFont="1" applyFill="1" applyBorder="1" applyAlignment="1">
      <alignment horizontal="center" vertical="center" wrapText="1"/>
    </xf>
    <xf numFmtId="2" fontId="9" fillId="7" borderId="18" xfId="0" applyNumberFormat="1" applyFont="1" applyFill="1" applyBorder="1" applyAlignment="1">
      <alignment horizontal="center" vertical="center" wrapText="1"/>
    </xf>
    <xf numFmtId="2" fontId="9" fillId="7" borderId="9" xfId="0" applyNumberFormat="1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164" fontId="9" fillId="6" borderId="20" xfId="1" applyNumberFormat="1" applyFont="1" applyFill="1" applyBorder="1" applyAlignment="1">
      <alignment horizontal="center" vertical="center" wrapText="1"/>
    </xf>
    <xf numFmtId="164" fontId="9" fillId="6" borderId="5" xfId="1" applyNumberFormat="1" applyFont="1" applyFill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273843</xdr:colOff>
      <xdr:row>1</xdr:row>
      <xdr:rowOff>178595</xdr:rowOff>
    </xdr:from>
    <xdr:to>
      <xdr:col>2</xdr:col>
      <xdr:colOff>1115785</xdr:colOff>
      <xdr:row>5</xdr:row>
      <xdr:rowOff>102091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43" y="369095"/>
          <a:ext cx="2775517" cy="685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1"/>
  <sheetViews>
    <sheetView tabSelected="1" zoomScale="80" zoomScaleNormal="80" workbookViewId="0">
      <pane ySplit="9" topLeftCell="A62" activePane="bottomLeft" state="frozen"/>
      <selection pane="bottomLeft" activeCell="L104" sqref="L104"/>
    </sheetView>
  </sheetViews>
  <sheetFormatPr baseColWidth="10" defaultRowHeight="15"/>
  <cols>
    <col min="1" max="1" width="5.140625" style="1" customWidth="1"/>
    <col min="2" max="2" width="15.5703125" style="7" customWidth="1"/>
    <col min="3" max="3" width="73.28515625" style="6" customWidth="1"/>
    <col min="4" max="4" width="7.5703125" style="5" customWidth="1"/>
    <col min="5" max="5" width="11.140625" style="4" customWidth="1"/>
    <col min="6" max="6" width="14.85546875" style="3" customWidth="1"/>
    <col min="7" max="7" width="13.85546875" style="3" customWidth="1"/>
    <col min="8" max="8" width="17.85546875" style="3" customWidth="1"/>
    <col min="9" max="9" width="19.42578125" style="3" customWidth="1"/>
    <col min="10" max="10" width="22.28515625" style="1" customWidth="1"/>
    <col min="11" max="11" width="6" style="2" customWidth="1"/>
    <col min="12" max="12" width="22.140625" style="1" bestFit="1" customWidth="1"/>
    <col min="13" max="16384" width="11.42578125" style="1"/>
  </cols>
  <sheetData>
    <row r="4" spans="1:12" s="119" customFormat="1" ht="23.25" customHeight="1">
      <c r="A4" s="199" t="s">
        <v>57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s="119" customFormat="1" ht="18.75" customHeight="1">
      <c r="K5" s="120"/>
    </row>
    <row r="6" spans="1:12" s="119" customFormat="1" ht="16.5" thickBot="1">
      <c r="A6" s="122"/>
      <c r="B6" s="122"/>
      <c r="C6" s="122"/>
      <c r="D6" s="123"/>
      <c r="E6" s="122"/>
      <c r="F6" s="121"/>
      <c r="G6" s="121"/>
      <c r="H6" s="121"/>
      <c r="I6" s="121"/>
      <c r="K6" s="120"/>
    </row>
    <row r="7" spans="1:12" ht="21.75" customHeight="1" thickBot="1">
      <c r="D7" s="124" t="s">
        <v>58</v>
      </c>
      <c r="E7" s="125" t="s">
        <v>59</v>
      </c>
      <c r="F7" s="126" t="s">
        <v>60</v>
      </c>
      <c r="G7" s="126" t="s">
        <v>61</v>
      </c>
      <c r="H7" s="126" t="s">
        <v>62</v>
      </c>
      <c r="I7" s="127" t="s">
        <v>63</v>
      </c>
      <c r="J7" s="127" t="s">
        <v>64</v>
      </c>
      <c r="K7" s="127" t="s">
        <v>65</v>
      </c>
      <c r="L7" s="127" t="s">
        <v>66</v>
      </c>
    </row>
    <row r="8" spans="1:12" s="119" customFormat="1" ht="15" customHeight="1">
      <c r="A8" s="189" t="s">
        <v>55</v>
      </c>
      <c r="B8" s="189" t="s">
        <v>54</v>
      </c>
      <c r="C8" s="189" t="s">
        <v>53</v>
      </c>
      <c r="D8" s="189" t="s">
        <v>52</v>
      </c>
      <c r="E8" s="191" t="s">
        <v>51</v>
      </c>
      <c r="F8" s="193" t="s">
        <v>50</v>
      </c>
      <c r="G8" s="195" t="s">
        <v>49</v>
      </c>
      <c r="H8" s="185" t="s">
        <v>67</v>
      </c>
      <c r="I8" s="187" t="s">
        <v>68</v>
      </c>
      <c r="J8" s="197" t="s">
        <v>71</v>
      </c>
      <c r="K8" s="200" t="s">
        <v>56</v>
      </c>
      <c r="L8" s="197" t="s">
        <v>69</v>
      </c>
    </row>
    <row r="9" spans="1:12" s="119" customFormat="1" ht="48" customHeight="1" thickBot="1">
      <c r="A9" s="190"/>
      <c r="B9" s="190"/>
      <c r="C9" s="190"/>
      <c r="D9" s="190"/>
      <c r="E9" s="192"/>
      <c r="F9" s="194"/>
      <c r="G9" s="196"/>
      <c r="H9" s="186"/>
      <c r="I9" s="188"/>
      <c r="J9" s="198"/>
      <c r="K9" s="201"/>
      <c r="L9" s="198"/>
    </row>
    <row r="10" spans="1:12" s="8" customFormat="1" ht="45">
      <c r="A10" s="131">
        <v>1</v>
      </c>
      <c r="B10" s="135" t="s">
        <v>48</v>
      </c>
      <c r="C10" s="73" t="s">
        <v>47</v>
      </c>
      <c r="D10" s="42">
        <v>0.5</v>
      </c>
      <c r="E10" s="41">
        <v>1</v>
      </c>
      <c r="F10" s="40"/>
      <c r="G10" s="72">
        <f t="shared" ref="G10:G41" si="0">+F10*16%</f>
        <v>0</v>
      </c>
      <c r="H10" s="72">
        <f t="shared" ref="H10:H41" si="1">+G10+F10</f>
        <v>0</v>
      </c>
      <c r="I10" s="94">
        <f t="shared" ref="I10:I41" si="2">+H10*E10*D10</f>
        <v>0</v>
      </c>
      <c r="J10" s="165">
        <f>SUM(I10:I16)</f>
        <v>0</v>
      </c>
      <c r="K10" s="176">
        <v>7</v>
      </c>
      <c r="L10" s="165">
        <f>+J10*K10</f>
        <v>0</v>
      </c>
    </row>
    <row r="11" spans="1:12" s="8" customFormat="1" ht="45">
      <c r="A11" s="133"/>
      <c r="B11" s="137"/>
      <c r="C11" s="33" t="s">
        <v>28</v>
      </c>
      <c r="D11" s="70">
        <v>0.5</v>
      </c>
      <c r="E11" s="30">
        <v>1</v>
      </c>
      <c r="F11" s="29"/>
      <c r="G11" s="28">
        <f t="shared" si="0"/>
        <v>0</v>
      </c>
      <c r="H11" s="28">
        <f t="shared" si="1"/>
        <v>0</v>
      </c>
      <c r="I11" s="93">
        <f t="shared" si="2"/>
        <v>0</v>
      </c>
      <c r="J11" s="174"/>
      <c r="K11" s="177"/>
      <c r="L11" s="166"/>
    </row>
    <row r="12" spans="1:12" s="8" customFormat="1" ht="60">
      <c r="A12" s="133"/>
      <c r="B12" s="137"/>
      <c r="C12" s="33" t="s">
        <v>27</v>
      </c>
      <c r="D12" s="70">
        <v>0.5</v>
      </c>
      <c r="E12" s="30">
        <v>1</v>
      </c>
      <c r="F12" s="29"/>
      <c r="G12" s="28">
        <f t="shared" si="0"/>
        <v>0</v>
      </c>
      <c r="H12" s="28">
        <f t="shared" si="1"/>
        <v>0</v>
      </c>
      <c r="I12" s="93">
        <f t="shared" si="2"/>
        <v>0</v>
      </c>
      <c r="J12" s="174"/>
      <c r="K12" s="177"/>
      <c r="L12" s="166"/>
    </row>
    <row r="13" spans="1:12" s="8" customFormat="1" ht="30">
      <c r="A13" s="133"/>
      <c r="B13" s="137"/>
      <c r="C13" s="33" t="s">
        <v>26</v>
      </c>
      <c r="D13" s="70">
        <v>0.5</v>
      </c>
      <c r="E13" s="30">
        <v>1</v>
      </c>
      <c r="F13" s="29"/>
      <c r="G13" s="28">
        <f t="shared" si="0"/>
        <v>0</v>
      </c>
      <c r="H13" s="28">
        <f t="shared" si="1"/>
        <v>0</v>
      </c>
      <c r="I13" s="93">
        <f t="shared" si="2"/>
        <v>0</v>
      </c>
      <c r="J13" s="174"/>
      <c r="K13" s="177"/>
      <c r="L13" s="166"/>
    </row>
    <row r="14" spans="1:12" s="8" customFormat="1">
      <c r="A14" s="133"/>
      <c r="B14" s="137"/>
      <c r="C14" s="32" t="s">
        <v>25</v>
      </c>
      <c r="D14" s="31">
        <v>0.5</v>
      </c>
      <c r="E14" s="30">
        <v>1</v>
      </c>
      <c r="F14" s="29"/>
      <c r="G14" s="28">
        <f t="shared" si="0"/>
        <v>0</v>
      </c>
      <c r="H14" s="28">
        <f t="shared" si="1"/>
        <v>0</v>
      </c>
      <c r="I14" s="93">
        <f t="shared" si="2"/>
        <v>0</v>
      </c>
      <c r="J14" s="174"/>
      <c r="K14" s="177"/>
      <c r="L14" s="166"/>
    </row>
    <row r="15" spans="1:12" s="8" customFormat="1" ht="75">
      <c r="A15" s="133"/>
      <c r="B15" s="137"/>
      <c r="C15" s="32" t="s">
        <v>14</v>
      </c>
      <c r="D15" s="31">
        <v>0.5</v>
      </c>
      <c r="E15" s="30">
        <v>200</v>
      </c>
      <c r="F15" s="29"/>
      <c r="G15" s="28">
        <f t="shared" si="0"/>
        <v>0</v>
      </c>
      <c r="H15" s="28">
        <f t="shared" si="1"/>
        <v>0</v>
      </c>
      <c r="I15" s="93">
        <f t="shared" si="2"/>
        <v>0</v>
      </c>
      <c r="J15" s="174"/>
      <c r="K15" s="177"/>
      <c r="L15" s="166"/>
    </row>
    <row r="16" spans="1:12" s="8" customFormat="1" ht="75.75" thickBot="1">
      <c r="A16" s="134"/>
      <c r="B16" s="138"/>
      <c r="C16" s="68" t="s">
        <v>11</v>
      </c>
      <c r="D16" s="67">
        <v>0.5</v>
      </c>
      <c r="E16" s="66">
        <v>1</v>
      </c>
      <c r="F16" s="65"/>
      <c r="G16" s="64">
        <f t="shared" si="0"/>
        <v>0</v>
      </c>
      <c r="H16" s="64">
        <f t="shared" si="1"/>
        <v>0</v>
      </c>
      <c r="I16" s="92">
        <f t="shared" si="2"/>
        <v>0</v>
      </c>
      <c r="J16" s="175"/>
      <c r="K16" s="177"/>
      <c r="L16" s="166"/>
    </row>
    <row r="17" spans="1:12" s="8" customFormat="1" ht="45">
      <c r="A17" s="168">
        <v>2</v>
      </c>
      <c r="B17" s="171" t="s">
        <v>46</v>
      </c>
      <c r="C17" s="118" t="s">
        <v>45</v>
      </c>
      <c r="D17" s="117">
        <v>0.5</v>
      </c>
      <c r="E17" s="116">
        <v>1</v>
      </c>
      <c r="F17" s="115"/>
      <c r="G17" s="114">
        <f t="shared" si="0"/>
        <v>0</v>
      </c>
      <c r="H17" s="114">
        <f t="shared" si="1"/>
        <v>0</v>
      </c>
      <c r="I17" s="113">
        <f t="shared" si="2"/>
        <v>0</v>
      </c>
      <c r="J17" s="179">
        <f>SUM(I17:I23)</f>
        <v>0</v>
      </c>
      <c r="K17" s="182">
        <v>3</v>
      </c>
      <c r="L17" s="179">
        <f>+K17*J17</f>
        <v>0</v>
      </c>
    </row>
    <row r="18" spans="1:12" s="8" customFormat="1" ht="45">
      <c r="A18" s="169"/>
      <c r="B18" s="172"/>
      <c r="C18" s="112" t="s">
        <v>28</v>
      </c>
      <c r="D18" s="111">
        <v>0.5</v>
      </c>
      <c r="E18" s="108">
        <v>1</v>
      </c>
      <c r="F18" s="107"/>
      <c r="G18" s="106">
        <f t="shared" si="0"/>
        <v>0</v>
      </c>
      <c r="H18" s="106">
        <f t="shared" si="1"/>
        <v>0</v>
      </c>
      <c r="I18" s="105">
        <f t="shared" si="2"/>
        <v>0</v>
      </c>
      <c r="J18" s="180"/>
      <c r="K18" s="183"/>
      <c r="L18" s="184"/>
    </row>
    <row r="19" spans="1:12" s="8" customFormat="1" ht="60">
      <c r="A19" s="169"/>
      <c r="B19" s="172"/>
      <c r="C19" s="112" t="s">
        <v>27</v>
      </c>
      <c r="D19" s="111">
        <v>0.5</v>
      </c>
      <c r="E19" s="108">
        <v>1</v>
      </c>
      <c r="F19" s="107"/>
      <c r="G19" s="106">
        <f t="shared" si="0"/>
        <v>0</v>
      </c>
      <c r="H19" s="106">
        <f t="shared" si="1"/>
        <v>0</v>
      </c>
      <c r="I19" s="105">
        <f t="shared" si="2"/>
        <v>0</v>
      </c>
      <c r="J19" s="180"/>
      <c r="K19" s="183"/>
      <c r="L19" s="184"/>
    </row>
    <row r="20" spans="1:12" s="8" customFormat="1" ht="30">
      <c r="A20" s="169"/>
      <c r="B20" s="172"/>
      <c r="C20" s="112" t="s">
        <v>26</v>
      </c>
      <c r="D20" s="111">
        <v>0.5</v>
      </c>
      <c r="E20" s="108">
        <v>1</v>
      </c>
      <c r="F20" s="107"/>
      <c r="G20" s="106">
        <f t="shared" si="0"/>
        <v>0</v>
      </c>
      <c r="H20" s="106">
        <f t="shared" si="1"/>
        <v>0</v>
      </c>
      <c r="I20" s="105">
        <f t="shared" si="2"/>
        <v>0</v>
      </c>
      <c r="J20" s="180"/>
      <c r="K20" s="183"/>
      <c r="L20" s="184"/>
    </row>
    <row r="21" spans="1:12" s="9" customFormat="1">
      <c r="A21" s="169"/>
      <c r="B21" s="172"/>
      <c r="C21" s="110" t="s">
        <v>25</v>
      </c>
      <c r="D21" s="109">
        <v>0.5</v>
      </c>
      <c r="E21" s="108">
        <v>1</v>
      </c>
      <c r="F21" s="107"/>
      <c r="G21" s="106">
        <f t="shared" si="0"/>
        <v>0</v>
      </c>
      <c r="H21" s="106">
        <f t="shared" si="1"/>
        <v>0</v>
      </c>
      <c r="I21" s="105">
        <f t="shared" si="2"/>
        <v>0</v>
      </c>
      <c r="J21" s="180"/>
      <c r="K21" s="183"/>
      <c r="L21" s="184"/>
    </row>
    <row r="22" spans="1:12" s="9" customFormat="1" ht="75">
      <c r="A22" s="169"/>
      <c r="B22" s="172"/>
      <c r="C22" s="110" t="s">
        <v>14</v>
      </c>
      <c r="D22" s="109">
        <v>0.5</v>
      </c>
      <c r="E22" s="108">
        <v>200</v>
      </c>
      <c r="F22" s="107"/>
      <c r="G22" s="106">
        <f t="shared" si="0"/>
        <v>0</v>
      </c>
      <c r="H22" s="106">
        <f t="shared" si="1"/>
        <v>0</v>
      </c>
      <c r="I22" s="105">
        <f t="shared" si="2"/>
        <v>0</v>
      </c>
      <c r="J22" s="180"/>
      <c r="K22" s="183"/>
      <c r="L22" s="184"/>
    </row>
    <row r="23" spans="1:12" s="9" customFormat="1" ht="75.75" thickBot="1">
      <c r="A23" s="170"/>
      <c r="B23" s="173"/>
      <c r="C23" s="104" t="s">
        <v>11</v>
      </c>
      <c r="D23" s="103">
        <v>0.5</v>
      </c>
      <c r="E23" s="102">
        <v>1</v>
      </c>
      <c r="F23" s="101"/>
      <c r="G23" s="100">
        <f t="shared" si="0"/>
        <v>0</v>
      </c>
      <c r="H23" s="100">
        <f t="shared" si="1"/>
        <v>0</v>
      </c>
      <c r="I23" s="99">
        <f t="shared" si="2"/>
        <v>0</v>
      </c>
      <c r="J23" s="181"/>
      <c r="K23" s="183"/>
      <c r="L23" s="184"/>
    </row>
    <row r="24" spans="1:12" s="9" customFormat="1" ht="45">
      <c r="A24" s="131">
        <v>3</v>
      </c>
      <c r="B24" s="135" t="s">
        <v>44</v>
      </c>
      <c r="C24" s="73" t="s">
        <v>43</v>
      </c>
      <c r="D24" s="42">
        <v>0.5</v>
      </c>
      <c r="E24" s="41">
        <v>1</v>
      </c>
      <c r="F24" s="40"/>
      <c r="G24" s="72">
        <f t="shared" si="0"/>
        <v>0</v>
      </c>
      <c r="H24" s="72">
        <f t="shared" si="1"/>
        <v>0</v>
      </c>
      <c r="I24" s="71">
        <f t="shared" si="2"/>
        <v>0</v>
      </c>
      <c r="J24" s="165">
        <f>SUM(I24:I30)</f>
        <v>0</v>
      </c>
      <c r="K24" s="176">
        <v>3</v>
      </c>
      <c r="L24" s="165">
        <f>+K24*J24</f>
        <v>0</v>
      </c>
    </row>
    <row r="25" spans="1:12" s="9" customFormat="1" ht="45">
      <c r="A25" s="133"/>
      <c r="B25" s="137"/>
      <c r="C25" s="33" t="s">
        <v>28</v>
      </c>
      <c r="D25" s="70">
        <v>0.5</v>
      </c>
      <c r="E25" s="30">
        <v>1</v>
      </c>
      <c r="F25" s="29"/>
      <c r="G25" s="28">
        <f t="shared" si="0"/>
        <v>0</v>
      </c>
      <c r="H25" s="28">
        <f t="shared" si="1"/>
        <v>0</v>
      </c>
      <c r="I25" s="27">
        <f t="shared" si="2"/>
        <v>0</v>
      </c>
      <c r="J25" s="174"/>
      <c r="K25" s="177"/>
      <c r="L25" s="166"/>
    </row>
    <row r="26" spans="1:12" s="9" customFormat="1" ht="60">
      <c r="A26" s="133"/>
      <c r="B26" s="137"/>
      <c r="C26" s="33" t="s">
        <v>27</v>
      </c>
      <c r="D26" s="70">
        <v>0.5</v>
      </c>
      <c r="E26" s="30">
        <v>1</v>
      </c>
      <c r="F26" s="29"/>
      <c r="G26" s="28">
        <f t="shared" si="0"/>
        <v>0</v>
      </c>
      <c r="H26" s="28">
        <f t="shared" si="1"/>
        <v>0</v>
      </c>
      <c r="I26" s="27">
        <f t="shared" si="2"/>
        <v>0</v>
      </c>
      <c r="J26" s="174"/>
      <c r="K26" s="177"/>
      <c r="L26" s="166"/>
    </row>
    <row r="27" spans="1:12" s="9" customFormat="1" ht="30">
      <c r="A27" s="133"/>
      <c r="B27" s="137"/>
      <c r="C27" s="33" t="s">
        <v>26</v>
      </c>
      <c r="D27" s="70">
        <v>0.5</v>
      </c>
      <c r="E27" s="30">
        <v>1</v>
      </c>
      <c r="F27" s="29"/>
      <c r="G27" s="28">
        <f t="shared" si="0"/>
        <v>0</v>
      </c>
      <c r="H27" s="28">
        <f t="shared" si="1"/>
        <v>0</v>
      </c>
      <c r="I27" s="27">
        <f t="shared" si="2"/>
        <v>0</v>
      </c>
      <c r="J27" s="174"/>
      <c r="K27" s="177"/>
      <c r="L27" s="166"/>
    </row>
    <row r="28" spans="1:12" s="9" customFormat="1">
      <c r="A28" s="133"/>
      <c r="B28" s="137"/>
      <c r="C28" s="32" t="s">
        <v>25</v>
      </c>
      <c r="D28" s="31">
        <v>0.5</v>
      </c>
      <c r="E28" s="30">
        <v>1</v>
      </c>
      <c r="F28" s="29"/>
      <c r="G28" s="28">
        <f t="shared" si="0"/>
        <v>0</v>
      </c>
      <c r="H28" s="28">
        <f t="shared" si="1"/>
        <v>0</v>
      </c>
      <c r="I28" s="27">
        <f t="shared" si="2"/>
        <v>0</v>
      </c>
      <c r="J28" s="174"/>
      <c r="K28" s="177"/>
      <c r="L28" s="166"/>
    </row>
    <row r="29" spans="1:12" s="9" customFormat="1" ht="75">
      <c r="A29" s="133"/>
      <c r="B29" s="137"/>
      <c r="C29" s="32" t="s">
        <v>14</v>
      </c>
      <c r="D29" s="31">
        <v>0.5</v>
      </c>
      <c r="E29" s="30">
        <v>200</v>
      </c>
      <c r="F29" s="29"/>
      <c r="G29" s="28">
        <f t="shared" si="0"/>
        <v>0</v>
      </c>
      <c r="H29" s="28">
        <f t="shared" si="1"/>
        <v>0</v>
      </c>
      <c r="I29" s="27">
        <f t="shared" si="2"/>
        <v>0</v>
      </c>
      <c r="J29" s="174"/>
      <c r="K29" s="177"/>
      <c r="L29" s="166"/>
    </row>
    <row r="30" spans="1:12" s="9" customFormat="1" ht="75.75" thickBot="1">
      <c r="A30" s="134"/>
      <c r="B30" s="138"/>
      <c r="C30" s="68" t="s">
        <v>11</v>
      </c>
      <c r="D30" s="67">
        <v>0.5</v>
      </c>
      <c r="E30" s="66">
        <v>1</v>
      </c>
      <c r="F30" s="65"/>
      <c r="G30" s="64">
        <f t="shared" si="0"/>
        <v>0</v>
      </c>
      <c r="H30" s="64">
        <f t="shared" si="1"/>
        <v>0</v>
      </c>
      <c r="I30" s="63">
        <f t="shared" si="2"/>
        <v>0</v>
      </c>
      <c r="J30" s="175"/>
      <c r="K30" s="178"/>
      <c r="L30" s="167"/>
    </row>
    <row r="31" spans="1:12" s="9" customFormat="1" ht="45">
      <c r="A31" s="168">
        <v>4</v>
      </c>
      <c r="B31" s="171" t="s">
        <v>42</v>
      </c>
      <c r="C31" s="118" t="s">
        <v>41</v>
      </c>
      <c r="D31" s="117">
        <v>0.5</v>
      </c>
      <c r="E31" s="116">
        <v>1</v>
      </c>
      <c r="F31" s="115"/>
      <c r="G31" s="114">
        <f t="shared" si="0"/>
        <v>0</v>
      </c>
      <c r="H31" s="114">
        <f t="shared" si="1"/>
        <v>0</v>
      </c>
      <c r="I31" s="113">
        <f t="shared" si="2"/>
        <v>0</v>
      </c>
      <c r="J31" s="151">
        <f>SUM(I31:I37)</f>
        <v>0</v>
      </c>
      <c r="K31" s="154">
        <v>4</v>
      </c>
      <c r="L31" s="151">
        <f>+K31*J31</f>
        <v>0</v>
      </c>
    </row>
    <row r="32" spans="1:12" s="8" customFormat="1" ht="45">
      <c r="A32" s="169"/>
      <c r="B32" s="172"/>
      <c r="C32" s="112" t="s">
        <v>28</v>
      </c>
      <c r="D32" s="111">
        <v>0.5</v>
      </c>
      <c r="E32" s="108">
        <v>1</v>
      </c>
      <c r="F32" s="107"/>
      <c r="G32" s="106">
        <f t="shared" si="0"/>
        <v>0</v>
      </c>
      <c r="H32" s="106">
        <f t="shared" si="1"/>
        <v>0</v>
      </c>
      <c r="I32" s="105">
        <f t="shared" si="2"/>
        <v>0</v>
      </c>
      <c r="J32" s="152"/>
      <c r="K32" s="155"/>
      <c r="L32" s="156"/>
    </row>
    <row r="33" spans="1:12" s="8" customFormat="1" ht="60">
      <c r="A33" s="169"/>
      <c r="B33" s="172"/>
      <c r="C33" s="112" t="s">
        <v>27</v>
      </c>
      <c r="D33" s="111">
        <v>0.5</v>
      </c>
      <c r="E33" s="108">
        <v>1</v>
      </c>
      <c r="F33" s="107"/>
      <c r="G33" s="106">
        <f t="shared" si="0"/>
        <v>0</v>
      </c>
      <c r="H33" s="106">
        <f t="shared" si="1"/>
        <v>0</v>
      </c>
      <c r="I33" s="105">
        <f t="shared" si="2"/>
        <v>0</v>
      </c>
      <c r="J33" s="152"/>
      <c r="K33" s="155"/>
      <c r="L33" s="156"/>
    </row>
    <row r="34" spans="1:12" s="8" customFormat="1" ht="30">
      <c r="A34" s="169"/>
      <c r="B34" s="172"/>
      <c r="C34" s="112" t="s">
        <v>26</v>
      </c>
      <c r="D34" s="111">
        <v>0.5</v>
      </c>
      <c r="E34" s="108">
        <v>1</v>
      </c>
      <c r="F34" s="107"/>
      <c r="G34" s="106">
        <f t="shared" si="0"/>
        <v>0</v>
      </c>
      <c r="H34" s="106">
        <f t="shared" si="1"/>
        <v>0</v>
      </c>
      <c r="I34" s="105">
        <f t="shared" si="2"/>
        <v>0</v>
      </c>
      <c r="J34" s="152"/>
      <c r="K34" s="155"/>
      <c r="L34" s="156"/>
    </row>
    <row r="35" spans="1:12" s="8" customFormat="1">
      <c r="A35" s="169"/>
      <c r="B35" s="172"/>
      <c r="C35" s="110" t="s">
        <v>25</v>
      </c>
      <c r="D35" s="109">
        <v>0.5</v>
      </c>
      <c r="E35" s="108">
        <v>1</v>
      </c>
      <c r="F35" s="107"/>
      <c r="G35" s="106">
        <f t="shared" si="0"/>
        <v>0</v>
      </c>
      <c r="H35" s="106">
        <f t="shared" si="1"/>
        <v>0</v>
      </c>
      <c r="I35" s="105">
        <f t="shared" si="2"/>
        <v>0</v>
      </c>
      <c r="J35" s="152"/>
      <c r="K35" s="155"/>
      <c r="L35" s="156"/>
    </row>
    <row r="36" spans="1:12" s="8" customFormat="1" ht="75">
      <c r="A36" s="169"/>
      <c r="B36" s="172"/>
      <c r="C36" s="110" t="s">
        <v>14</v>
      </c>
      <c r="D36" s="109">
        <v>0.5</v>
      </c>
      <c r="E36" s="108">
        <v>200</v>
      </c>
      <c r="F36" s="107"/>
      <c r="G36" s="106">
        <f t="shared" si="0"/>
        <v>0</v>
      </c>
      <c r="H36" s="106">
        <f t="shared" si="1"/>
        <v>0</v>
      </c>
      <c r="I36" s="105">
        <f t="shared" si="2"/>
        <v>0</v>
      </c>
      <c r="J36" s="152"/>
      <c r="K36" s="155"/>
      <c r="L36" s="156"/>
    </row>
    <row r="37" spans="1:12" s="8" customFormat="1" ht="75.75" thickBot="1">
      <c r="A37" s="170"/>
      <c r="B37" s="173"/>
      <c r="C37" s="104" t="s">
        <v>11</v>
      </c>
      <c r="D37" s="103">
        <v>0.5</v>
      </c>
      <c r="E37" s="102">
        <v>1</v>
      </c>
      <c r="F37" s="101"/>
      <c r="G37" s="100">
        <f t="shared" si="0"/>
        <v>0</v>
      </c>
      <c r="H37" s="100">
        <f t="shared" si="1"/>
        <v>0</v>
      </c>
      <c r="I37" s="99">
        <f t="shared" si="2"/>
        <v>0</v>
      </c>
      <c r="J37" s="153"/>
      <c r="K37" s="163"/>
      <c r="L37" s="164"/>
    </row>
    <row r="38" spans="1:12" s="8" customFormat="1" ht="45">
      <c r="A38" s="131">
        <v>5</v>
      </c>
      <c r="B38" s="135" t="s">
        <v>40</v>
      </c>
      <c r="C38" s="73" t="s">
        <v>39</v>
      </c>
      <c r="D38" s="42">
        <v>0.5</v>
      </c>
      <c r="E38" s="41">
        <v>1</v>
      </c>
      <c r="F38" s="40"/>
      <c r="G38" s="72">
        <f t="shared" si="0"/>
        <v>0</v>
      </c>
      <c r="H38" s="72">
        <f t="shared" si="1"/>
        <v>0</v>
      </c>
      <c r="I38" s="94">
        <f t="shared" si="2"/>
        <v>0</v>
      </c>
      <c r="J38" s="165">
        <f>SUM(I38:I44)</f>
        <v>0</v>
      </c>
      <c r="K38" s="176">
        <v>3</v>
      </c>
      <c r="L38" s="165">
        <f>+K38*J38</f>
        <v>0</v>
      </c>
    </row>
    <row r="39" spans="1:12" s="8" customFormat="1" ht="45">
      <c r="A39" s="133"/>
      <c r="B39" s="137"/>
      <c r="C39" s="33" t="s">
        <v>28</v>
      </c>
      <c r="D39" s="70">
        <v>0.5</v>
      </c>
      <c r="E39" s="30">
        <v>1</v>
      </c>
      <c r="F39" s="29"/>
      <c r="G39" s="28">
        <f t="shared" si="0"/>
        <v>0</v>
      </c>
      <c r="H39" s="28">
        <f t="shared" si="1"/>
        <v>0</v>
      </c>
      <c r="I39" s="93">
        <f t="shared" si="2"/>
        <v>0</v>
      </c>
      <c r="J39" s="174"/>
      <c r="K39" s="177"/>
      <c r="L39" s="166"/>
    </row>
    <row r="40" spans="1:12" s="8" customFormat="1" ht="60">
      <c r="A40" s="133"/>
      <c r="B40" s="137"/>
      <c r="C40" s="33" t="s">
        <v>27</v>
      </c>
      <c r="D40" s="70">
        <v>0.5</v>
      </c>
      <c r="E40" s="30">
        <v>1</v>
      </c>
      <c r="F40" s="29"/>
      <c r="G40" s="28">
        <f t="shared" si="0"/>
        <v>0</v>
      </c>
      <c r="H40" s="28">
        <f t="shared" si="1"/>
        <v>0</v>
      </c>
      <c r="I40" s="93">
        <f t="shared" si="2"/>
        <v>0</v>
      </c>
      <c r="J40" s="174"/>
      <c r="K40" s="177"/>
      <c r="L40" s="166"/>
    </row>
    <row r="41" spans="1:12" s="8" customFormat="1" ht="30">
      <c r="A41" s="133"/>
      <c r="B41" s="137"/>
      <c r="C41" s="33" t="s">
        <v>26</v>
      </c>
      <c r="D41" s="70">
        <v>0.5</v>
      </c>
      <c r="E41" s="30">
        <v>1</v>
      </c>
      <c r="F41" s="29"/>
      <c r="G41" s="28">
        <f t="shared" si="0"/>
        <v>0</v>
      </c>
      <c r="H41" s="28">
        <f t="shared" si="1"/>
        <v>0</v>
      </c>
      <c r="I41" s="93">
        <f t="shared" si="2"/>
        <v>0</v>
      </c>
      <c r="J41" s="174"/>
      <c r="K41" s="177"/>
      <c r="L41" s="166"/>
    </row>
    <row r="42" spans="1:12" s="8" customFormat="1">
      <c r="A42" s="133"/>
      <c r="B42" s="137"/>
      <c r="C42" s="32" t="s">
        <v>25</v>
      </c>
      <c r="D42" s="31">
        <v>0.5</v>
      </c>
      <c r="E42" s="30">
        <v>1</v>
      </c>
      <c r="F42" s="29"/>
      <c r="G42" s="28">
        <f t="shared" ref="G42:G73" si="3">+F42*16%</f>
        <v>0</v>
      </c>
      <c r="H42" s="28">
        <f t="shared" ref="H42:H73" si="4">+G42+F42</f>
        <v>0</v>
      </c>
      <c r="I42" s="93">
        <f t="shared" ref="I42:I73" si="5">+H42*E42*D42</f>
        <v>0</v>
      </c>
      <c r="J42" s="174"/>
      <c r="K42" s="177"/>
      <c r="L42" s="166"/>
    </row>
    <row r="43" spans="1:12" s="8" customFormat="1" ht="75">
      <c r="A43" s="133"/>
      <c r="B43" s="137"/>
      <c r="C43" s="32" t="s">
        <v>14</v>
      </c>
      <c r="D43" s="31">
        <v>0.5</v>
      </c>
      <c r="E43" s="30">
        <v>200</v>
      </c>
      <c r="F43" s="29"/>
      <c r="G43" s="28">
        <f t="shared" si="3"/>
        <v>0</v>
      </c>
      <c r="H43" s="28">
        <f t="shared" si="4"/>
        <v>0</v>
      </c>
      <c r="I43" s="93">
        <f t="shared" si="5"/>
        <v>0</v>
      </c>
      <c r="J43" s="174"/>
      <c r="K43" s="177"/>
      <c r="L43" s="166"/>
    </row>
    <row r="44" spans="1:12" s="8" customFormat="1" ht="75.75" thickBot="1">
      <c r="A44" s="134"/>
      <c r="B44" s="138"/>
      <c r="C44" s="68" t="s">
        <v>11</v>
      </c>
      <c r="D44" s="67">
        <v>0.5</v>
      </c>
      <c r="E44" s="66">
        <v>1</v>
      </c>
      <c r="F44" s="65"/>
      <c r="G44" s="64">
        <f t="shared" si="3"/>
        <v>0</v>
      </c>
      <c r="H44" s="64">
        <f t="shared" si="4"/>
        <v>0</v>
      </c>
      <c r="I44" s="92">
        <f t="shared" si="5"/>
        <v>0</v>
      </c>
      <c r="J44" s="175"/>
      <c r="K44" s="178"/>
      <c r="L44" s="167"/>
    </row>
    <row r="45" spans="1:12" s="8" customFormat="1" ht="45">
      <c r="A45" s="168">
        <v>6</v>
      </c>
      <c r="B45" s="171" t="s">
        <v>38</v>
      </c>
      <c r="C45" s="118" t="s">
        <v>37</v>
      </c>
      <c r="D45" s="117">
        <v>0.5</v>
      </c>
      <c r="E45" s="116">
        <v>1</v>
      </c>
      <c r="F45" s="115"/>
      <c r="G45" s="114">
        <f t="shared" si="3"/>
        <v>0</v>
      </c>
      <c r="H45" s="114">
        <f t="shared" si="4"/>
        <v>0</v>
      </c>
      <c r="I45" s="113">
        <f t="shared" si="5"/>
        <v>0</v>
      </c>
      <c r="J45" s="151">
        <f>SUM(I45:I51)</f>
        <v>0</v>
      </c>
      <c r="K45" s="154">
        <v>2</v>
      </c>
      <c r="L45" s="151">
        <f>+K45*J45</f>
        <v>0</v>
      </c>
    </row>
    <row r="46" spans="1:12" s="8" customFormat="1" ht="45">
      <c r="A46" s="169"/>
      <c r="B46" s="172"/>
      <c r="C46" s="112" t="s">
        <v>28</v>
      </c>
      <c r="D46" s="111">
        <v>0.5</v>
      </c>
      <c r="E46" s="108">
        <v>1</v>
      </c>
      <c r="F46" s="107"/>
      <c r="G46" s="106">
        <f t="shared" si="3"/>
        <v>0</v>
      </c>
      <c r="H46" s="106">
        <f t="shared" si="4"/>
        <v>0</v>
      </c>
      <c r="I46" s="105">
        <f t="shared" si="5"/>
        <v>0</v>
      </c>
      <c r="J46" s="152"/>
      <c r="K46" s="155"/>
      <c r="L46" s="156"/>
    </row>
    <row r="47" spans="1:12" s="8" customFormat="1" ht="60">
      <c r="A47" s="169"/>
      <c r="B47" s="172"/>
      <c r="C47" s="112" t="s">
        <v>27</v>
      </c>
      <c r="D47" s="111">
        <v>0.5</v>
      </c>
      <c r="E47" s="108">
        <v>1</v>
      </c>
      <c r="F47" s="107"/>
      <c r="G47" s="106">
        <f t="shared" si="3"/>
        <v>0</v>
      </c>
      <c r="H47" s="106">
        <f t="shared" si="4"/>
        <v>0</v>
      </c>
      <c r="I47" s="105">
        <f t="shared" si="5"/>
        <v>0</v>
      </c>
      <c r="J47" s="152"/>
      <c r="K47" s="155"/>
      <c r="L47" s="156"/>
    </row>
    <row r="48" spans="1:12" s="8" customFormat="1" ht="30">
      <c r="A48" s="169"/>
      <c r="B48" s="172"/>
      <c r="C48" s="112" t="s">
        <v>26</v>
      </c>
      <c r="D48" s="111">
        <v>0.5</v>
      </c>
      <c r="E48" s="108">
        <v>1</v>
      </c>
      <c r="F48" s="107"/>
      <c r="G48" s="106">
        <f t="shared" si="3"/>
        <v>0</v>
      </c>
      <c r="H48" s="106">
        <f t="shared" si="4"/>
        <v>0</v>
      </c>
      <c r="I48" s="105">
        <f t="shared" si="5"/>
        <v>0</v>
      </c>
      <c r="J48" s="152"/>
      <c r="K48" s="155"/>
      <c r="L48" s="156"/>
    </row>
    <row r="49" spans="1:12" s="8" customFormat="1">
      <c r="A49" s="169"/>
      <c r="B49" s="172"/>
      <c r="C49" s="110" t="s">
        <v>25</v>
      </c>
      <c r="D49" s="109">
        <v>0.5</v>
      </c>
      <c r="E49" s="108">
        <v>1</v>
      </c>
      <c r="F49" s="107"/>
      <c r="G49" s="106">
        <f t="shared" si="3"/>
        <v>0</v>
      </c>
      <c r="H49" s="106">
        <f t="shared" si="4"/>
        <v>0</v>
      </c>
      <c r="I49" s="105">
        <f t="shared" si="5"/>
        <v>0</v>
      </c>
      <c r="J49" s="152"/>
      <c r="K49" s="155"/>
      <c r="L49" s="156"/>
    </row>
    <row r="50" spans="1:12" s="8" customFormat="1" ht="75">
      <c r="A50" s="169"/>
      <c r="B50" s="172"/>
      <c r="C50" s="110" t="s">
        <v>14</v>
      </c>
      <c r="D50" s="109">
        <v>0.5</v>
      </c>
      <c r="E50" s="108">
        <v>200</v>
      </c>
      <c r="F50" s="107"/>
      <c r="G50" s="106">
        <f t="shared" si="3"/>
        <v>0</v>
      </c>
      <c r="H50" s="106">
        <f t="shared" si="4"/>
        <v>0</v>
      </c>
      <c r="I50" s="105">
        <f t="shared" si="5"/>
        <v>0</v>
      </c>
      <c r="J50" s="152"/>
      <c r="K50" s="155"/>
      <c r="L50" s="156"/>
    </row>
    <row r="51" spans="1:12" s="8" customFormat="1" ht="75.75" thickBot="1">
      <c r="A51" s="170"/>
      <c r="B51" s="173"/>
      <c r="C51" s="104" t="s">
        <v>11</v>
      </c>
      <c r="D51" s="103">
        <v>0.5</v>
      </c>
      <c r="E51" s="102">
        <v>1</v>
      </c>
      <c r="F51" s="101"/>
      <c r="G51" s="100">
        <f t="shared" si="3"/>
        <v>0</v>
      </c>
      <c r="H51" s="100">
        <f t="shared" si="4"/>
        <v>0</v>
      </c>
      <c r="I51" s="99">
        <f t="shared" si="5"/>
        <v>0</v>
      </c>
      <c r="J51" s="153"/>
      <c r="K51" s="163"/>
      <c r="L51" s="164"/>
    </row>
    <row r="52" spans="1:12" s="8" customFormat="1" ht="45">
      <c r="A52" s="131">
        <v>7</v>
      </c>
      <c r="B52" s="135" t="s">
        <v>36</v>
      </c>
      <c r="C52" s="73" t="s">
        <v>35</v>
      </c>
      <c r="D52" s="42">
        <v>0.5</v>
      </c>
      <c r="E52" s="41">
        <v>1</v>
      </c>
      <c r="F52" s="40"/>
      <c r="G52" s="72">
        <f t="shared" si="3"/>
        <v>0</v>
      </c>
      <c r="H52" s="72">
        <f t="shared" si="4"/>
        <v>0</v>
      </c>
      <c r="I52" s="94">
        <f t="shared" si="5"/>
        <v>0</v>
      </c>
      <c r="J52" s="139">
        <f>SUM(I52:I58)</f>
        <v>0</v>
      </c>
      <c r="K52" s="142">
        <v>2</v>
      </c>
      <c r="L52" s="139">
        <f>+K52*J52</f>
        <v>0</v>
      </c>
    </row>
    <row r="53" spans="1:12" s="8" customFormat="1" ht="45">
      <c r="A53" s="133"/>
      <c r="B53" s="137"/>
      <c r="C53" s="33" t="s">
        <v>28</v>
      </c>
      <c r="D53" s="70">
        <v>0.5</v>
      </c>
      <c r="E53" s="30">
        <v>1</v>
      </c>
      <c r="F53" s="29"/>
      <c r="G53" s="28">
        <f t="shared" si="3"/>
        <v>0</v>
      </c>
      <c r="H53" s="28">
        <f t="shared" si="4"/>
        <v>0</v>
      </c>
      <c r="I53" s="93">
        <f t="shared" si="5"/>
        <v>0</v>
      </c>
      <c r="J53" s="140"/>
      <c r="K53" s="143"/>
      <c r="L53" s="157"/>
    </row>
    <row r="54" spans="1:12" s="8" customFormat="1" ht="60">
      <c r="A54" s="133"/>
      <c r="B54" s="137"/>
      <c r="C54" s="33" t="s">
        <v>27</v>
      </c>
      <c r="D54" s="70">
        <v>0.5</v>
      </c>
      <c r="E54" s="30">
        <v>1</v>
      </c>
      <c r="F54" s="29"/>
      <c r="G54" s="28">
        <f t="shared" si="3"/>
        <v>0</v>
      </c>
      <c r="H54" s="28">
        <f t="shared" si="4"/>
        <v>0</v>
      </c>
      <c r="I54" s="93">
        <f t="shared" si="5"/>
        <v>0</v>
      </c>
      <c r="J54" s="140"/>
      <c r="K54" s="143"/>
      <c r="L54" s="157"/>
    </row>
    <row r="55" spans="1:12" s="8" customFormat="1" ht="30">
      <c r="A55" s="133"/>
      <c r="B55" s="137"/>
      <c r="C55" s="33" t="s">
        <v>26</v>
      </c>
      <c r="D55" s="70">
        <v>0.5</v>
      </c>
      <c r="E55" s="30">
        <v>1</v>
      </c>
      <c r="F55" s="29"/>
      <c r="G55" s="28">
        <f t="shared" si="3"/>
        <v>0</v>
      </c>
      <c r="H55" s="28">
        <f t="shared" si="4"/>
        <v>0</v>
      </c>
      <c r="I55" s="93">
        <f t="shared" si="5"/>
        <v>0</v>
      </c>
      <c r="J55" s="140"/>
      <c r="K55" s="143"/>
      <c r="L55" s="157"/>
    </row>
    <row r="56" spans="1:12" s="8" customFormat="1">
      <c r="A56" s="133"/>
      <c r="B56" s="137"/>
      <c r="C56" s="32" t="s">
        <v>25</v>
      </c>
      <c r="D56" s="31">
        <v>0.5</v>
      </c>
      <c r="E56" s="30">
        <v>1</v>
      </c>
      <c r="F56" s="29"/>
      <c r="G56" s="28">
        <f t="shared" si="3"/>
        <v>0</v>
      </c>
      <c r="H56" s="28">
        <f t="shared" si="4"/>
        <v>0</v>
      </c>
      <c r="I56" s="93">
        <f t="shared" si="5"/>
        <v>0</v>
      </c>
      <c r="J56" s="140"/>
      <c r="K56" s="143"/>
      <c r="L56" s="157"/>
    </row>
    <row r="57" spans="1:12" s="8" customFormat="1" ht="75">
      <c r="A57" s="133"/>
      <c r="B57" s="137"/>
      <c r="C57" s="32" t="s">
        <v>14</v>
      </c>
      <c r="D57" s="31">
        <v>0.5</v>
      </c>
      <c r="E57" s="30">
        <v>200</v>
      </c>
      <c r="F57" s="29"/>
      <c r="G57" s="28">
        <f t="shared" si="3"/>
        <v>0</v>
      </c>
      <c r="H57" s="28">
        <f t="shared" si="4"/>
        <v>0</v>
      </c>
      <c r="I57" s="93">
        <f t="shared" si="5"/>
        <v>0</v>
      </c>
      <c r="J57" s="140"/>
      <c r="K57" s="143"/>
      <c r="L57" s="157"/>
    </row>
    <row r="58" spans="1:12" s="8" customFormat="1" ht="75.75" thickBot="1">
      <c r="A58" s="134"/>
      <c r="B58" s="138"/>
      <c r="C58" s="68" t="s">
        <v>11</v>
      </c>
      <c r="D58" s="67">
        <v>0.5</v>
      </c>
      <c r="E58" s="66">
        <v>1</v>
      </c>
      <c r="F58" s="65"/>
      <c r="G58" s="64">
        <f t="shared" si="3"/>
        <v>0</v>
      </c>
      <c r="H58" s="64">
        <f t="shared" si="4"/>
        <v>0</v>
      </c>
      <c r="I58" s="92">
        <f t="shared" si="5"/>
        <v>0</v>
      </c>
      <c r="J58" s="141"/>
      <c r="K58" s="144"/>
      <c r="L58" s="158"/>
    </row>
    <row r="59" spans="1:12" s="8" customFormat="1" ht="45">
      <c r="A59" s="145">
        <v>8</v>
      </c>
      <c r="B59" s="160" t="s">
        <v>34</v>
      </c>
      <c r="C59" s="91" t="s">
        <v>33</v>
      </c>
      <c r="D59" s="90">
        <v>0.5</v>
      </c>
      <c r="E59" s="89">
        <v>1</v>
      </c>
      <c r="F59" s="88"/>
      <c r="G59" s="87">
        <f t="shared" si="3"/>
        <v>0</v>
      </c>
      <c r="H59" s="87">
        <f t="shared" si="4"/>
        <v>0</v>
      </c>
      <c r="I59" s="86">
        <f t="shared" si="5"/>
        <v>0</v>
      </c>
      <c r="J59" s="151">
        <f>SUM(I59:I65)</f>
        <v>0</v>
      </c>
      <c r="K59" s="154">
        <v>2</v>
      </c>
      <c r="L59" s="151">
        <f>+K59*J59</f>
        <v>0</v>
      </c>
    </row>
    <row r="60" spans="1:12" s="8" customFormat="1" ht="45">
      <c r="A60" s="159"/>
      <c r="B60" s="161"/>
      <c r="C60" s="85" t="s">
        <v>28</v>
      </c>
      <c r="D60" s="84">
        <v>0.5</v>
      </c>
      <c r="E60" s="82">
        <v>1</v>
      </c>
      <c r="F60" s="81"/>
      <c r="G60" s="77">
        <f t="shared" si="3"/>
        <v>0</v>
      </c>
      <c r="H60" s="77">
        <f t="shared" si="4"/>
        <v>0</v>
      </c>
      <c r="I60" s="76">
        <f t="shared" si="5"/>
        <v>0</v>
      </c>
      <c r="J60" s="152"/>
      <c r="K60" s="155"/>
      <c r="L60" s="156"/>
    </row>
    <row r="61" spans="1:12" s="8" customFormat="1" ht="60">
      <c r="A61" s="159"/>
      <c r="B61" s="161"/>
      <c r="C61" s="85" t="s">
        <v>27</v>
      </c>
      <c r="D61" s="84">
        <v>0.5</v>
      </c>
      <c r="E61" s="82">
        <v>1</v>
      </c>
      <c r="F61" s="81"/>
      <c r="G61" s="77">
        <f t="shared" si="3"/>
        <v>0</v>
      </c>
      <c r="H61" s="77">
        <f t="shared" si="4"/>
        <v>0</v>
      </c>
      <c r="I61" s="76">
        <f t="shared" si="5"/>
        <v>0</v>
      </c>
      <c r="J61" s="152"/>
      <c r="K61" s="155"/>
      <c r="L61" s="156"/>
    </row>
    <row r="62" spans="1:12" s="8" customFormat="1" ht="30">
      <c r="A62" s="159"/>
      <c r="B62" s="161"/>
      <c r="C62" s="85" t="s">
        <v>26</v>
      </c>
      <c r="D62" s="84">
        <v>0.5</v>
      </c>
      <c r="E62" s="82">
        <v>1</v>
      </c>
      <c r="F62" s="81"/>
      <c r="G62" s="77">
        <f t="shared" si="3"/>
        <v>0</v>
      </c>
      <c r="H62" s="77">
        <f t="shared" si="4"/>
        <v>0</v>
      </c>
      <c r="I62" s="76">
        <f t="shared" si="5"/>
        <v>0</v>
      </c>
      <c r="J62" s="152"/>
      <c r="K62" s="155"/>
      <c r="L62" s="156"/>
    </row>
    <row r="63" spans="1:12" s="8" customFormat="1">
      <c r="A63" s="159"/>
      <c r="B63" s="161"/>
      <c r="C63" s="56" t="s">
        <v>25</v>
      </c>
      <c r="D63" s="83">
        <v>0.5</v>
      </c>
      <c r="E63" s="82">
        <v>1</v>
      </c>
      <c r="F63" s="81"/>
      <c r="G63" s="77">
        <f t="shared" si="3"/>
        <v>0</v>
      </c>
      <c r="H63" s="77">
        <f t="shared" si="4"/>
        <v>0</v>
      </c>
      <c r="I63" s="76">
        <f t="shared" si="5"/>
        <v>0</v>
      </c>
      <c r="J63" s="152"/>
      <c r="K63" s="155"/>
      <c r="L63" s="156"/>
    </row>
    <row r="64" spans="1:12" s="8" customFormat="1" ht="75">
      <c r="A64" s="159"/>
      <c r="B64" s="161"/>
      <c r="C64" s="56" t="s">
        <v>14</v>
      </c>
      <c r="D64" s="83">
        <v>0.5</v>
      </c>
      <c r="E64" s="82">
        <v>200</v>
      </c>
      <c r="F64" s="81"/>
      <c r="G64" s="77">
        <f t="shared" si="3"/>
        <v>0</v>
      </c>
      <c r="H64" s="77">
        <f t="shared" si="4"/>
        <v>0</v>
      </c>
      <c r="I64" s="76">
        <f t="shared" si="5"/>
        <v>0</v>
      </c>
      <c r="J64" s="152"/>
      <c r="K64" s="155"/>
      <c r="L64" s="156"/>
    </row>
    <row r="65" spans="1:12" s="8" customFormat="1" ht="75.75" thickBot="1">
      <c r="A65" s="147"/>
      <c r="B65" s="162"/>
      <c r="C65" s="98" t="s">
        <v>11</v>
      </c>
      <c r="D65" s="97">
        <v>0.5</v>
      </c>
      <c r="E65" s="96">
        <v>1</v>
      </c>
      <c r="F65" s="95"/>
      <c r="G65" s="75">
        <f t="shared" si="3"/>
        <v>0</v>
      </c>
      <c r="H65" s="75">
        <f t="shared" si="4"/>
        <v>0</v>
      </c>
      <c r="I65" s="74">
        <f t="shared" si="5"/>
        <v>0</v>
      </c>
      <c r="J65" s="153"/>
      <c r="K65" s="163"/>
      <c r="L65" s="164"/>
    </row>
    <row r="66" spans="1:12" s="8" customFormat="1" ht="45">
      <c r="A66" s="131">
        <v>9</v>
      </c>
      <c r="B66" s="135" t="s">
        <v>32</v>
      </c>
      <c r="C66" s="73" t="s">
        <v>31</v>
      </c>
      <c r="D66" s="42">
        <v>0.5</v>
      </c>
      <c r="E66" s="41">
        <v>1</v>
      </c>
      <c r="F66" s="40"/>
      <c r="G66" s="72">
        <f t="shared" si="3"/>
        <v>0</v>
      </c>
      <c r="H66" s="72">
        <f t="shared" si="4"/>
        <v>0</v>
      </c>
      <c r="I66" s="94">
        <f t="shared" si="5"/>
        <v>0</v>
      </c>
      <c r="J66" s="139">
        <f>SUM(I66:I72)</f>
        <v>0</v>
      </c>
      <c r="K66" s="142">
        <v>4</v>
      </c>
      <c r="L66" s="139">
        <f>+K66*J66</f>
        <v>0</v>
      </c>
    </row>
    <row r="67" spans="1:12" s="8" customFormat="1" ht="45">
      <c r="A67" s="133"/>
      <c r="B67" s="137"/>
      <c r="C67" s="33" t="s">
        <v>28</v>
      </c>
      <c r="D67" s="70">
        <v>0.5</v>
      </c>
      <c r="E67" s="30">
        <v>1</v>
      </c>
      <c r="F67" s="29"/>
      <c r="G67" s="28">
        <f t="shared" si="3"/>
        <v>0</v>
      </c>
      <c r="H67" s="28">
        <f t="shared" si="4"/>
        <v>0</v>
      </c>
      <c r="I67" s="93">
        <f t="shared" si="5"/>
        <v>0</v>
      </c>
      <c r="J67" s="140"/>
      <c r="K67" s="143"/>
      <c r="L67" s="157"/>
    </row>
    <row r="68" spans="1:12" s="8" customFormat="1" ht="60">
      <c r="A68" s="133"/>
      <c r="B68" s="137"/>
      <c r="C68" s="33" t="s">
        <v>27</v>
      </c>
      <c r="D68" s="70">
        <v>0.5</v>
      </c>
      <c r="E68" s="30">
        <v>1</v>
      </c>
      <c r="F68" s="29"/>
      <c r="G68" s="28">
        <f t="shared" si="3"/>
        <v>0</v>
      </c>
      <c r="H68" s="28">
        <f t="shared" si="4"/>
        <v>0</v>
      </c>
      <c r="I68" s="93">
        <f t="shared" si="5"/>
        <v>0</v>
      </c>
      <c r="J68" s="140"/>
      <c r="K68" s="143"/>
      <c r="L68" s="157"/>
    </row>
    <row r="69" spans="1:12" s="8" customFormat="1" ht="30">
      <c r="A69" s="133"/>
      <c r="B69" s="137"/>
      <c r="C69" s="33" t="s">
        <v>26</v>
      </c>
      <c r="D69" s="70">
        <v>0.5</v>
      </c>
      <c r="E69" s="30">
        <v>1</v>
      </c>
      <c r="F69" s="29"/>
      <c r="G69" s="28">
        <f t="shared" si="3"/>
        <v>0</v>
      </c>
      <c r="H69" s="28">
        <f t="shared" si="4"/>
        <v>0</v>
      </c>
      <c r="I69" s="93">
        <f t="shared" si="5"/>
        <v>0</v>
      </c>
      <c r="J69" s="140"/>
      <c r="K69" s="143"/>
      <c r="L69" s="157"/>
    </row>
    <row r="70" spans="1:12" s="8" customFormat="1">
      <c r="A70" s="133"/>
      <c r="B70" s="137"/>
      <c r="C70" s="32" t="s">
        <v>25</v>
      </c>
      <c r="D70" s="31">
        <v>0.5</v>
      </c>
      <c r="E70" s="30">
        <v>1</v>
      </c>
      <c r="F70" s="29"/>
      <c r="G70" s="28">
        <f t="shared" si="3"/>
        <v>0</v>
      </c>
      <c r="H70" s="28">
        <f t="shared" si="4"/>
        <v>0</v>
      </c>
      <c r="I70" s="93">
        <f t="shared" si="5"/>
        <v>0</v>
      </c>
      <c r="J70" s="140"/>
      <c r="K70" s="143"/>
      <c r="L70" s="157"/>
    </row>
    <row r="71" spans="1:12" s="8" customFormat="1" ht="75">
      <c r="A71" s="133"/>
      <c r="B71" s="137"/>
      <c r="C71" s="32" t="s">
        <v>14</v>
      </c>
      <c r="D71" s="31">
        <v>0.5</v>
      </c>
      <c r="E71" s="30">
        <v>200</v>
      </c>
      <c r="F71" s="29"/>
      <c r="G71" s="28">
        <f t="shared" si="3"/>
        <v>0</v>
      </c>
      <c r="H71" s="28">
        <f t="shared" si="4"/>
        <v>0</v>
      </c>
      <c r="I71" s="93">
        <f t="shared" si="5"/>
        <v>0</v>
      </c>
      <c r="J71" s="140"/>
      <c r="K71" s="143"/>
      <c r="L71" s="157"/>
    </row>
    <row r="72" spans="1:12" s="8" customFormat="1" ht="75.75" thickBot="1">
      <c r="A72" s="134"/>
      <c r="B72" s="138"/>
      <c r="C72" s="68" t="s">
        <v>11</v>
      </c>
      <c r="D72" s="67">
        <v>0.5</v>
      </c>
      <c r="E72" s="66">
        <v>1</v>
      </c>
      <c r="F72" s="65"/>
      <c r="G72" s="64">
        <f t="shared" si="3"/>
        <v>0</v>
      </c>
      <c r="H72" s="64">
        <f t="shared" si="4"/>
        <v>0</v>
      </c>
      <c r="I72" s="92">
        <f t="shared" si="5"/>
        <v>0</v>
      </c>
      <c r="J72" s="141"/>
      <c r="K72" s="144"/>
      <c r="L72" s="158"/>
    </row>
    <row r="73" spans="1:12" s="8" customFormat="1" ht="45">
      <c r="A73" s="145">
        <v>10</v>
      </c>
      <c r="B73" s="160" t="s">
        <v>30</v>
      </c>
      <c r="C73" s="91" t="s">
        <v>29</v>
      </c>
      <c r="D73" s="90">
        <v>0.5</v>
      </c>
      <c r="E73" s="89">
        <v>1</v>
      </c>
      <c r="F73" s="88"/>
      <c r="G73" s="87">
        <f t="shared" si="3"/>
        <v>0</v>
      </c>
      <c r="H73" s="87">
        <f t="shared" si="4"/>
        <v>0</v>
      </c>
      <c r="I73" s="86">
        <f t="shared" si="5"/>
        <v>0</v>
      </c>
      <c r="J73" s="151">
        <f>SUM(I73:I79)</f>
        <v>0</v>
      </c>
      <c r="K73" s="154">
        <v>2</v>
      </c>
      <c r="L73" s="151">
        <f>+K73*J73</f>
        <v>0</v>
      </c>
    </row>
    <row r="74" spans="1:12" s="8" customFormat="1" ht="45">
      <c r="A74" s="159"/>
      <c r="B74" s="161"/>
      <c r="C74" s="85" t="s">
        <v>28</v>
      </c>
      <c r="D74" s="84">
        <v>0.5</v>
      </c>
      <c r="E74" s="82">
        <v>1</v>
      </c>
      <c r="F74" s="81"/>
      <c r="G74" s="77">
        <f t="shared" ref="G74:G102" si="6">+F74*16%</f>
        <v>0</v>
      </c>
      <c r="H74" s="77">
        <f t="shared" ref="H74:H102" si="7">+G74+F74</f>
        <v>0</v>
      </c>
      <c r="I74" s="76">
        <f t="shared" ref="I74:I102" si="8">+H74*E74*D74</f>
        <v>0</v>
      </c>
      <c r="J74" s="152"/>
      <c r="K74" s="155"/>
      <c r="L74" s="156"/>
    </row>
    <row r="75" spans="1:12" s="8" customFormat="1" ht="60">
      <c r="A75" s="159"/>
      <c r="B75" s="161"/>
      <c r="C75" s="85" t="s">
        <v>27</v>
      </c>
      <c r="D75" s="84">
        <v>0.5</v>
      </c>
      <c r="E75" s="82">
        <v>1</v>
      </c>
      <c r="F75" s="81"/>
      <c r="G75" s="77">
        <f t="shared" si="6"/>
        <v>0</v>
      </c>
      <c r="H75" s="77">
        <f t="shared" si="7"/>
        <v>0</v>
      </c>
      <c r="I75" s="76">
        <f t="shared" si="8"/>
        <v>0</v>
      </c>
      <c r="J75" s="152"/>
      <c r="K75" s="155"/>
      <c r="L75" s="156"/>
    </row>
    <row r="76" spans="1:12" s="8" customFormat="1" ht="30">
      <c r="A76" s="159"/>
      <c r="B76" s="161"/>
      <c r="C76" s="85" t="s">
        <v>26</v>
      </c>
      <c r="D76" s="84">
        <v>0.5</v>
      </c>
      <c r="E76" s="82">
        <v>1</v>
      </c>
      <c r="F76" s="81"/>
      <c r="G76" s="77">
        <f t="shared" si="6"/>
        <v>0</v>
      </c>
      <c r="H76" s="77">
        <f t="shared" si="7"/>
        <v>0</v>
      </c>
      <c r="I76" s="76">
        <f t="shared" si="8"/>
        <v>0</v>
      </c>
      <c r="J76" s="152"/>
      <c r="K76" s="155"/>
      <c r="L76" s="156"/>
    </row>
    <row r="77" spans="1:12" s="8" customFormat="1">
      <c r="A77" s="159"/>
      <c r="B77" s="161"/>
      <c r="C77" s="56" t="s">
        <v>25</v>
      </c>
      <c r="D77" s="83">
        <v>0.5</v>
      </c>
      <c r="E77" s="82">
        <v>1</v>
      </c>
      <c r="F77" s="81"/>
      <c r="G77" s="77">
        <f t="shared" si="6"/>
        <v>0</v>
      </c>
      <c r="H77" s="77">
        <f t="shared" si="7"/>
        <v>0</v>
      </c>
      <c r="I77" s="76">
        <f t="shared" si="8"/>
        <v>0</v>
      </c>
      <c r="J77" s="152"/>
      <c r="K77" s="155"/>
      <c r="L77" s="156"/>
    </row>
    <row r="78" spans="1:12" s="8" customFormat="1" ht="75">
      <c r="A78" s="159"/>
      <c r="B78" s="161"/>
      <c r="C78" s="80" t="s">
        <v>14</v>
      </c>
      <c r="D78" s="79">
        <v>0.5</v>
      </c>
      <c r="E78" s="78">
        <v>200</v>
      </c>
      <c r="F78" s="52"/>
      <c r="G78" s="77">
        <f t="shared" si="6"/>
        <v>0</v>
      </c>
      <c r="H78" s="77">
        <f t="shared" si="7"/>
        <v>0</v>
      </c>
      <c r="I78" s="76">
        <f t="shared" si="8"/>
        <v>0</v>
      </c>
      <c r="J78" s="152"/>
      <c r="K78" s="155"/>
      <c r="L78" s="156"/>
    </row>
    <row r="79" spans="1:12" s="8" customFormat="1" ht="75.75" thickBot="1">
      <c r="A79" s="147"/>
      <c r="B79" s="162"/>
      <c r="C79" s="49" t="s">
        <v>11</v>
      </c>
      <c r="D79" s="48">
        <v>0.5</v>
      </c>
      <c r="E79" s="47">
        <v>1</v>
      </c>
      <c r="F79" s="46"/>
      <c r="G79" s="75">
        <f t="shared" si="6"/>
        <v>0</v>
      </c>
      <c r="H79" s="75">
        <f t="shared" si="7"/>
        <v>0</v>
      </c>
      <c r="I79" s="74">
        <f t="shared" si="8"/>
        <v>0</v>
      </c>
      <c r="J79" s="153"/>
      <c r="K79" s="163"/>
      <c r="L79" s="164"/>
    </row>
    <row r="80" spans="1:12" s="8" customFormat="1" ht="45">
      <c r="A80" s="131">
        <v>11</v>
      </c>
      <c r="B80" s="135" t="s">
        <v>24</v>
      </c>
      <c r="C80" s="73" t="s">
        <v>23</v>
      </c>
      <c r="D80" s="42">
        <v>5</v>
      </c>
      <c r="E80" s="41">
        <v>1</v>
      </c>
      <c r="F80" s="40"/>
      <c r="G80" s="72">
        <f t="shared" si="6"/>
        <v>0</v>
      </c>
      <c r="H80" s="72">
        <f t="shared" si="7"/>
        <v>0</v>
      </c>
      <c r="I80" s="71">
        <f t="shared" si="8"/>
        <v>0</v>
      </c>
      <c r="J80" s="139">
        <f>SUM(I80:I88)</f>
        <v>0</v>
      </c>
      <c r="K80" s="142">
        <v>1</v>
      </c>
      <c r="L80" s="139">
        <f>+K80*J80</f>
        <v>0</v>
      </c>
    </row>
    <row r="81" spans="1:12" s="8" customFormat="1" ht="45">
      <c r="A81" s="133"/>
      <c r="B81" s="137"/>
      <c r="C81" s="33" t="s">
        <v>22</v>
      </c>
      <c r="D81" s="70">
        <v>5</v>
      </c>
      <c r="E81" s="30">
        <v>1</v>
      </c>
      <c r="F81" s="29"/>
      <c r="G81" s="28">
        <f t="shared" si="6"/>
        <v>0</v>
      </c>
      <c r="H81" s="28">
        <f t="shared" si="7"/>
        <v>0</v>
      </c>
      <c r="I81" s="27">
        <f t="shared" si="8"/>
        <v>0</v>
      </c>
      <c r="J81" s="140"/>
      <c r="K81" s="143"/>
      <c r="L81" s="140"/>
    </row>
    <row r="82" spans="1:12" s="8" customFormat="1" ht="60">
      <c r="A82" s="133"/>
      <c r="B82" s="137"/>
      <c r="C82" s="33" t="s">
        <v>21</v>
      </c>
      <c r="D82" s="70">
        <v>5</v>
      </c>
      <c r="E82" s="30">
        <v>1</v>
      </c>
      <c r="F82" s="29"/>
      <c r="G82" s="28">
        <f t="shared" si="6"/>
        <v>0</v>
      </c>
      <c r="H82" s="28">
        <f t="shared" si="7"/>
        <v>0</v>
      </c>
      <c r="I82" s="27">
        <f t="shared" si="8"/>
        <v>0</v>
      </c>
      <c r="J82" s="140"/>
      <c r="K82" s="143"/>
      <c r="L82" s="140"/>
    </row>
    <row r="83" spans="1:12" s="8" customFormat="1" ht="60">
      <c r="A83" s="133"/>
      <c r="B83" s="137"/>
      <c r="C83" s="32" t="s">
        <v>20</v>
      </c>
      <c r="D83" s="31">
        <v>5</v>
      </c>
      <c r="E83" s="30">
        <v>1</v>
      </c>
      <c r="F83" s="29"/>
      <c r="G83" s="28">
        <f t="shared" si="6"/>
        <v>0</v>
      </c>
      <c r="H83" s="28">
        <f t="shared" si="7"/>
        <v>0</v>
      </c>
      <c r="I83" s="27">
        <f t="shared" si="8"/>
        <v>0</v>
      </c>
      <c r="J83" s="140"/>
      <c r="K83" s="143"/>
      <c r="L83" s="140"/>
    </row>
    <row r="84" spans="1:12" s="8" customFormat="1" ht="45">
      <c r="A84" s="133"/>
      <c r="B84" s="137"/>
      <c r="C84" s="32" t="s">
        <v>19</v>
      </c>
      <c r="D84" s="31">
        <v>1</v>
      </c>
      <c r="E84" s="30">
        <v>20</v>
      </c>
      <c r="F84" s="29"/>
      <c r="G84" s="28">
        <f t="shared" si="6"/>
        <v>0</v>
      </c>
      <c r="H84" s="28">
        <f t="shared" si="7"/>
        <v>0</v>
      </c>
      <c r="I84" s="27">
        <f t="shared" si="8"/>
        <v>0</v>
      </c>
      <c r="J84" s="140"/>
      <c r="K84" s="143"/>
      <c r="L84" s="140"/>
    </row>
    <row r="85" spans="1:12" s="8" customFormat="1" ht="60">
      <c r="A85" s="133"/>
      <c r="B85" s="137"/>
      <c r="C85" s="32" t="s">
        <v>18</v>
      </c>
      <c r="D85" s="31">
        <v>5</v>
      </c>
      <c r="E85" s="30">
        <v>40</v>
      </c>
      <c r="F85" s="29"/>
      <c r="G85" s="28">
        <f t="shared" si="6"/>
        <v>0</v>
      </c>
      <c r="H85" s="28">
        <f t="shared" si="7"/>
        <v>0</v>
      </c>
      <c r="I85" s="27">
        <f t="shared" si="8"/>
        <v>0</v>
      </c>
      <c r="J85" s="140"/>
      <c r="K85" s="143"/>
      <c r="L85" s="140"/>
    </row>
    <row r="86" spans="1:12" s="8" customFormat="1" ht="120">
      <c r="A86" s="133"/>
      <c r="B86" s="137"/>
      <c r="C86" s="69" t="s">
        <v>17</v>
      </c>
      <c r="D86" s="31">
        <v>5</v>
      </c>
      <c r="E86" s="30">
        <v>20</v>
      </c>
      <c r="F86" s="29"/>
      <c r="G86" s="28">
        <f t="shared" si="6"/>
        <v>0</v>
      </c>
      <c r="H86" s="28">
        <f t="shared" si="7"/>
        <v>0</v>
      </c>
      <c r="I86" s="27">
        <f t="shared" si="8"/>
        <v>0</v>
      </c>
      <c r="J86" s="140"/>
      <c r="K86" s="143"/>
      <c r="L86" s="140"/>
    </row>
    <row r="87" spans="1:12" s="8" customFormat="1" ht="75">
      <c r="A87" s="133"/>
      <c r="B87" s="137"/>
      <c r="C87" s="32" t="s">
        <v>16</v>
      </c>
      <c r="D87" s="31">
        <v>5</v>
      </c>
      <c r="E87" s="30">
        <v>20</v>
      </c>
      <c r="F87" s="29"/>
      <c r="G87" s="28">
        <f t="shared" si="6"/>
        <v>0</v>
      </c>
      <c r="H87" s="28">
        <f t="shared" si="7"/>
        <v>0</v>
      </c>
      <c r="I87" s="27">
        <f t="shared" si="8"/>
        <v>0</v>
      </c>
      <c r="J87" s="140"/>
      <c r="K87" s="143"/>
      <c r="L87" s="140"/>
    </row>
    <row r="88" spans="1:12" s="8" customFormat="1" ht="75.75" thickBot="1">
      <c r="A88" s="134"/>
      <c r="B88" s="138"/>
      <c r="C88" s="68" t="s">
        <v>11</v>
      </c>
      <c r="D88" s="67">
        <v>5</v>
      </c>
      <c r="E88" s="66">
        <v>1</v>
      </c>
      <c r="F88" s="65"/>
      <c r="G88" s="64">
        <f t="shared" si="6"/>
        <v>0</v>
      </c>
      <c r="H88" s="64">
        <f t="shared" si="7"/>
        <v>0</v>
      </c>
      <c r="I88" s="63">
        <f t="shared" si="8"/>
        <v>0</v>
      </c>
      <c r="J88" s="141"/>
      <c r="K88" s="143"/>
      <c r="L88" s="140"/>
    </row>
    <row r="89" spans="1:12" s="8" customFormat="1" ht="75">
      <c r="A89" s="145">
        <v>12</v>
      </c>
      <c r="B89" s="148" t="s">
        <v>15</v>
      </c>
      <c r="C89" s="62" t="s">
        <v>14</v>
      </c>
      <c r="D89" s="61">
        <v>1</v>
      </c>
      <c r="E89" s="60">
        <v>25</v>
      </c>
      <c r="F89" s="59"/>
      <c r="G89" s="58">
        <f t="shared" si="6"/>
        <v>0</v>
      </c>
      <c r="H89" s="58">
        <f t="shared" si="7"/>
        <v>0</v>
      </c>
      <c r="I89" s="57">
        <f t="shared" si="8"/>
        <v>0</v>
      </c>
      <c r="J89" s="151">
        <f>SUM(I89:I92)</f>
        <v>0</v>
      </c>
      <c r="K89" s="154">
        <v>5</v>
      </c>
      <c r="L89" s="151">
        <f>+K89*J89</f>
        <v>0</v>
      </c>
    </row>
    <row r="90" spans="1:12" s="8" customFormat="1" ht="75">
      <c r="A90" s="146"/>
      <c r="B90" s="149"/>
      <c r="C90" s="56" t="s">
        <v>13</v>
      </c>
      <c r="D90" s="54">
        <v>1</v>
      </c>
      <c r="E90" s="53">
        <v>25</v>
      </c>
      <c r="F90" s="52"/>
      <c r="G90" s="51">
        <f t="shared" si="6"/>
        <v>0</v>
      </c>
      <c r="H90" s="51">
        <f t="shared" si="7"/>
        <v>0</v>
      </c>
      <c r="I90" s="50">
        <f t="shared" si="8"/>
        <v>0</v>
      </c>
      <c r="J90" s="152"/>
      <c r="K90" s="155"/>
      <c r="L90" s="156"/>
    </row>
    <row r="91" spans="1:12" s="8" customFormat="1" ht="120">
      <c r="A91" s="146"/>
      <c r="B91" s="149"/>
      <c r="C91" s="55" t="s">
        <v>12</v>
      </c>
      <c r="D91" s="54">
        <v>1</v>
      </c>
      <c r="E91" s="53">
        <v>25</v>
      </c>
      <c r="F91" s="52"/>
      <c r="G91" s="51">
        <f t="shared" si="6"/>
        <v>0</v>
      </c>
      <c r="H91" s="51">
        <f t="shared" si="7"/>
        <v>0</v>
      </c>
      <c r="I91" s="50">
        <f t="shared" si="8"/>
        <v>0</v>
      </c>
      <c r="J91" s="152"/>
      <c r="K91" s="155"/>
      <c r="L91" s="156"/>
    </row>
    <row r="92" spans="1:12" s="8" customFormat="1" ht="75.75" thickBot="1">
      <c r="A92" s="147"/>
      <c r="B92" s="150"/>
      <c r="C92" s="49" t="s">
        <v>11</v>
      </c>
      <c r="D92" s="48">
        <v>1</v>
      </c>
      <c r="E92" s="47">
        <v>1</v>
      </c>
      <c r="F92" s="46"/>
      <c r="G92" s="45">
        <f t="shared" si="6"/>
        <v>0</v>
      </c>
      <c r="H92" s="45">
        <f t="shared" si="7"/>
        <v>0</v>
      </c>
      <c r="I92" s="44">
        <f t="shared" si="8"/>
        <v>0</v>
      </c>
      <c r="J92" s="153"/>
      <c r="K92" s="155"/>
      <c r="L92" s="156"/>
    </row>
    <row r="93" spans="1:12" s="8" customFormat="1" ht="60">
      <c r="A93" s="131">
        <v>13</v>
      </c>
      <c r="B93" s="135" t="s">
        <v>10</v>
      </c>
      <c r="C93" s="43" t="s">
        <v>9</v>
      </c>
      <c r="D93" s="42">
        <v>3</v>
      </c>
      <c r="E93" s="41">
        <v>10</v>
      </c>
      <c r="F93" s="40"/>
      <c r="G93" s="39">
        <f t="shared" si="6"/>
        <v>0</v>
      </c>
      <c r="H93" s="39">
        <f t="shared" si="7"/>
        <v>0</v>
      </c>
      <c r="I93" s="38">
        <f t="shared" si="8"/>
        <v>0</v>
      </c>
      <c r="J93" s="139">
        <f>SUM(I93:I102)</f>
        <v>0</v>
      </c>
      <c r="K93" s="142">
        <v>1</v>
      </c>
      <c r="L93" s="139">
        <f>+K93*J93</f>
        <v>0</v>
      </c>
    </row>
    <row r="94" spans="1:12" s="8" customFormat="1" ht="60">
      <c r="A94" s="132"/>
      <c r="B94" s="136"/>
      <c r="C94" s="37" t="s">
        <v>8</v>
      </c>
      <c r="D94" s="31">
        <v>2</v>
      </c>
      <c r="E94" s="30">
        <v>1</v>
      </c>
      <c r="F94" s="29"/>
      <c r="G94" s="28">
        <f t="shared" si="6"/>
        <v>0</v>
      </c>
      <c r="H94" s="28">
        <f t="shared" si="7"/>
        <v>0</v>
      </c>
      <c r="I94" s="27">
        <f t="shared" si="8"/>
        <v>0</v>
      </c>
      <c r="J94" s="140"/>
      <c r="K94" s="143"/>
      <c r="L94" s="140"/>
    </row>
    <row r="95" spans="1:12" s="8" customFormat="1" ht="75">
      <c r="A95" s="132"/>
      <c r="B95" s="136"/>
      <c r="C95" s="37" t="s">
        <v>7</v>
      </c>
      <c r="D95" s="31">
        <v>2</v>
      </c>
      <c r="E95" s="30">
        <v>1</v>
      </c>
      <c r="F95" s="29"/>
      <c r="G95" s="28">
        <f t="shared" si="6"/>
        <v>0</v>
      </c>
      <c r="H95" s="28">
        <f t="shared" si="7"/>
        <v>0</v>
      </c>
      <c r="I95" s="27">
        <f t="shared" si="8"/>
        <v>0</v>
      </c>
      <c r="J95" s="140"/>
      <c r="K95" s="143"/>
      <c r="L95" s="140"/>
    </row>
    <row r="96" spans="1:12" s="8" customFormat="1" ht="45">
      <c r="A96" s="132"/>
      <c r="B96" s="136"/>
      <c r="C96" s="37" t="s">
        <v>6</v>
      </c>
      <c r="D96" s="36">
        <v>1</v>
      </c>
      <c r="E96" s="35">
        <v>10</v>
      </c>
      <c r="F96" s="34"/>
      <c r="G96" s="28">
        <f t="shared" si="6"/>
        <v>0</v>
      </c>
      <c r="H96" s="28">
        <f t="shared" si="7"/>
        <v>0</v>
      </c>
      <c r="I96" s="27">
        <f t="shared" si="8"/>
        <v>0</v>
      </c>
      <c r="J96" s="140"/>
      <c r="K96" s="143"/>
      <c r="L96" s="140"/>
    </row>
    <row r="97" spans="1:12" s="8" customFormat="1" ht="45">
      <c r="A97" s="133"/>
      <c r="B97" s="137"/>
      <c r="C97" s="33" t="s">
        <v>5</v>
      </c>
      <c r="D97" s="31">
        <v>1</v>
      </c>
      <c r="E97" s="30">
        <v>4</v>
      </c>
      <c r="F97" s="29"/>
      <c r="G97" s="28">
        <f t="shared" si="6"/>
        <v>0</v>
      </c>
      <c r="H97" s="28">
        <f t="shared" si="7"/>
        <v>0</v>
      </c>
      <c r="I97" s="27">
        <f t="shared" si="8"/>
        <v>0</v>
      </c>
      <c r="J97" s="140"/>
      <c r="K97" s="143"/>
      <c r="L97" s="140"/>
    </row>
    <row r="98" spans="1:12" s="8" customFormat="1" ht="105">
      <c r="A98" s="133"/>
      <c r="B98" s="137"/>
      <c r="C98" s="32" t="s">
        <v>4</v>
      </c>
      <c r="D98" s="31">
        <v>4</v>
      </c>
      <c r="E98" s="30">
        <v>10</v>
      </c>
      <c r="F98" s="29"/>
      <c r="G98" s="28">
        <f t="shared" si="6"/>
        <v>0</v>
      </c>
      <c r="H98" s="28">
        <f t="shared" si="7"/>
        <v>0</v>
      </c>
      <c r="I98" s="27">
        <f t="shared" si="8"/>
        <v>0</v>
      </c>
      <c r="J98" s="140"/>
      <c r="K98" s="143"/>
      <c r="L98" s="140"/>
    </row>
    <row r="99" spans="1:12" s="8" customFormat="1" ht="135">
      <c r="A99" s="133"/>
      <c r="B99" s="137"/>
      <c r="C99" s="32" t="s">
        <v>3</v>
      </c>
      <c r="D99" s="31">
        <v>4</v>
      </c>
      <c r="E99" s="30">
        <v>10</v>
      </c>
      <c r="F99" s="29"/>
      <c r="G99" s="28">
        <f t="shared" si="6"/>
        <v>0</v>
      </c>
      <c r="H99" s="28">
        <f t="shared" si="7"/>
        <v>0</v>
      </c>
      <c r="I99" s="27">
        <f t="shared" si="8"/>
        <v>0</v>
      </c>
      <c r="J99" s="140"/>
      <c r="K99" s="143"/>
      <c r="L99" s="140"/>
    </row>
    <row r="100" spans="1:12" s="9" customFormat="1" ht="105">
      <c r="A100" s="133"/>
      <c r="B100" s="137"/>
      <c r="C100" s="32" t="s">
        <v>2</v>
      </c>
      <c r="D100" s="31">
        <v>3</v>
      </c>
      <c r="E100" s="30">
        <v>10</v>
      </c>
      <c r="F100" s="29"/>
      <c r="G100" s="28">
        <f t="shared" si="6"/>
        <v>0</v>
      </c>
      <c r="H100" s="28">
        <f t="shared" si="7"/>
        <v>0</v>
      </c>
      <c r="I100" s="27">
        <f t="shared" si="8"/>
        <v>0</v>
      </c>
      <c r="J100" s="140"/>
      <c r="K100" s="143"/>
      <c r="L100" s="140"/>
    </row>
    <row r="101" spans="1:12" s="9" customFormat="1" ht="75">
      <c r="A101" s="133"/>
      <c r="B101" s="137"/>
      <c r="C101" s="32" t="s">
        <v>1</v>
      </c>
      <c r="D101" s="31">
        <v>4</v>
      </c>
      <c r="E101" s="30">
        <v>10</v>
      </c>
      <c r="F101" s="29"/>
      <c r="G101" s="28">
        <f t="shared" si="6"/>
        <v>0</v>
      </c>
      <c r="H101" s="28">
        <f t="shared" si="7"/>
        <v>0</v>
      </c>
      <c r="I101" s="27">
        <f t="shared" si="8"/>
        <v>0</v>
      </c>
      <c r="J101" s="140"/>
      <c r="K101" s="143"/>
      <c r="L101" s="140"/>
    </row>
    <row r="102" spans="1:12" s="8" customFormat="1" ht="75.75" thickBot="1">
      <c r="A102" s="134"/>
      <c r="B102" s="138"/>
      <c r="C102" s="26" t="s">
        <v>0</v>
      </c>
      <c r="D102" s="25">
        <v>1</v>
      </c>
      <c r="E102" s="24">
        <v>1</v>
      </c>
      <c r="F102" s="23"/>
      <c r="G102" s="22">
        <f t="shared" si="6"/>
        <v>0</v>
      </c>
      <c r="H102" s="22">
        <f t="shared" si="7"/>
        <v>0</v>
      </c>
      <c r="I102" s="21">
        <f t="shared" si="8"/>
        <v>0</v>
      </c>
      <c r="J102" s="141"/>
      <c r="K102" s="144"/>
      <c r="L102" s="141"/>
    </row>
    <row r="103" spans="1:12" s="8" customFormat="1" ht="45" customHeight="1" thickBot="1">
      <c r="A103" s="19"/>
      <c r="B103" s="18"/>
      <c r="C103" s="17"/>
      <c r="D103" s="16"/>
      <c r="E103" s="15"/>
      <c r="F103" s="128" t="s">
        <v>70</v>
      </c>
      <c r="G103" s="129"/>
      <c r="H103" s="129"/>
      <c r="I103" s="129"/>
      <c r="J103" s="129"/>
      <c r="K103" s="130"/>
      <c r="L103" s="20">
        <f>SUM(L10:L102)</f>
        <v>0</v>
      </c>
    </row>
    <row r="104" spans="1:12" s="8" customFormat="1">
      <c r="A104" s="19"/>
      <c r="B104" s="18"/>
      <c r="C104" s="17"/>
      <c r="D104" s="16"/>
      <c r="E104" s="15"/>
      <c r="F104" s="14"/>
      <c r="G104" s="14"/>
      <c r="H104" s="14"/>
      <c r="I104" s="14"/>
      <c r="K104" s="10"/>
    </row>
    <row r="105" spans="1:12" s="8" customFormat="1">
      <c r="A105" s="19"/>
      <c r="B105" s="18"/>
      <c r="C105" s="17"/>
      <c r="D105" s="16"/>
      <c r="E105" s="15"/>
      <c r="F105" s="14"/>
      <c r="G105" s="14"/>
      <c r="H105" s="14"/>
      <c r="I105" s="14"/>
      <c r="K105" s="10"/>
    </row>
    <row r="106" spans="1:12" s="8" customFormat="1">
      <c r="B106" s="13"/>
      <c r="C106" s="6"/>
      <c r="D106" s="5"/>
      <c r="E106" s="12"/>
      <c r="F106" s="11"/>
      <c r="G106" s="11"/>
      <c r="H106" s="11"/>
      <c r="I106" s="11"/>
      <c r="K106" s="10"/>
    </row>
    <row r="107" spans="1:12" s="9" customFormat="1">
      <c r="A107" s="1"/>
      <c r="B107" s="7"/>
      <c r="C107" s="6"/>
      <c r="D107" s="5"/>
      <c r="E107" s="4"/>
      <c r="F107" s="3"/>
      <c r="G107" s="3"/>
      <c r="H107" s="3"/>
      <c r="I107" s="3"/>
      <c r="J107" s="1"/>
      <c r="K107" s="2"/>
      <c r="L107" s="1"/>
    </row>
    <row r="108" spans="1:12" s="9" customFormat="1">
      <c r="A108" s="1"/>
      <c r="B108" s="7"/>
      <c r="C108" s="6"/>
      <c r="D108" s="5"/>
      <c r="E108" s="4"/>
      <c r="F108" s="3"/>
      <c r="G108" s="3"/>
      <c r="H108" s="3"/>
      <c r="I108" s="3"/>
      <c r="J108" s="1"/>
      <c r="K108" s="2"/>
      <c r="L108" s="1"/>
    </row>
    <row r="109" spans="1:12" s="9" customFormat="1">
      <c r="A109" s="1"/>
      <c r="B109" s="7"/>
      <c r="C109" s="6"/>
      <c r="D109" s="5"/>
      <c r="E109" s="4"/>
      <c r="F109" s="3"/>
      <c r="G109" s="3"/>
      <c r="H109" s="3"/>
      <c r="I109" s="3"/>
      <c r="J109" s="1"/>
      <c r="K109" s="2"/>
      <c r="L109" s="1"/>
    </row>
    <row r="110" spans="1:12" s="9" customFormat="1">
      <c r="A110" s="1"/>
      <c r="B110" s="7"/>
      <c r="C110" s="6"/>
      <c r="D110" s="5"/>
      <c r="E110" s="4"/>
      <c r="F110" s="3"/>
      <c r="G110" s="3"/>
      <c r="H110" s="3"/>
      <c r="I110" s="3"/>
      <c r="J110" s="1"/>
      <c r="K110" s="2"/>
      <c r="L110" s="1"/>
    </row>
    <row r="111" spans="1:12" s="9" customFormat="1">
      <c r="A111" s="1"/>
      <c r="B111" s="7"/>
      <c r="C111" s="6"/>
      <c r="D111" s="5"/>
      <c r="E111" s="4"/>
      <c r="F111" s="3"/>
      <c r="G111" s="3"/>
      <c r="H111" s="3"/>
      <c r="I111" s="3"/>
      <c r="J111" s="1"/>
      <c r="K111" s="2"/>
      <c r="L111" s="1"/>
    </row>
    <row r="112" spans="1:12" s="9" customFormat="1">
      <c r="A112" s="1"/>
      <c r="B112" s="7"/>
      <c r="C112" s="6"/>
      <c r="D112" s="5"/>
      <c r="E112" s="4"/>
      <c r="F112" s="3"/>
      <c r="G112" s="3"/>
      <c r="H112" s="3"/>
      <c r="I112" s="3"/>
      <c r="J112" s="1"/>
      <c r="K112" s="2"/>
      <c r="L112" s="1"/>
    </row>
    <row r="113" spans="1:12" s="9" customFormat="1">
      <c r="A113" s="1"/>
      <c r="B113" s="7"/>
      <c r="C113" s="6"/>
      <c r="D113" s="5"/>
      <c r="E113" s="4"/>
      <c r="F113" s="3"/>
      <c r="G113" s="3"/>
      <c r="H113" s="3"/>
      <c r="I113" s="3"/>
      <c r="J113" s="1"/>
      <c r="K113" s="2"/>
      <c r="L113" s="1"/>
    </row>
    <row r="114" spans="1:12" s="9" customFormat="1">
      <c r="A114" s="1"/>
      <c r="B114" s="7"/>
      <c r="C114" s="6"/>
      <c r="D114" s="5"/>
      <c r="E114" s="4"/>
      <c r="F114" s="3"/>
      <c r="G114" s="3"/>
      <c r="H114" s="3"/>
      <c r="I114" s="3"/>
      <c r="J114" s="1"/>
      <c r="K114" s="2"/>
      <c r="L114" s="1"/>
    </row>
    <row r="115" spans="1:12" s="9" customFormat="1">
      <c r="A115" s="1"/>
      <c r="B115" s="7"/>
      <c r="C115" s="6"/>
      <c r="D115" s="5"/>
      <c r="E115" s="4"/>
      <c r="F115" s="3"/>
      <c r="G115" s="3"/>
      <c r="H115" s="3"/>
      <c r="I115" s="3"/>
      <c r="J115" s="1"/>
      <c r="K115" s="2"/>
      <c r="L115" s="1"/>
    </row>
    <row r="116" spans="1:12" s="9" customFormat="1">
      <c r="A116" s="1"/>
      <c r="B116" s="7"/>
      <c r="C116" s="6"/>
      <c r="D116" s="5"/>
      <c r="E116" s="4"/>
      <c r="F116" s="3"/>
      <c r="G116" s="3"/>
      <c r="H116" s="3"/>
      <c r="I116" s="3"/>
      <c r="J116" s="1"/>
      <c r="K116" s="2"/>
      <c r="L116" s="1"/>
    </row>
    <row r="117" spans="1:12" s="9" customFormat="1">
      <c r="A117" s="1"/>
      <c r="B117" s="7"/>
      <c r="C117" s="6"/>
      <c r="D117" s="5"/>
      <c r="E117" s="4"/>
      <c r="F117" s="3"/>
      <c r="G117" s="3"/>
      <c r="H117" s="3"/>
      <c r="I117" s="3"/>
      <c r="J117" s="1"/>
      <c r="K117" s="2"/>
      <c r="L117" s="1"/>
    </row>
    <row r="118" spans="1:12" s="9" customFormat="1">
      <c r="A118" s="1"/>
      <c r="B118" s="7"/>
      <c r="C118" s="6"/>
      <c r="D118" s="5"/>
      <c r="E118" s="4"/>
      <c r="F118" s="3"/>
      <c r="G118" s="3"/>
      <c r="H118" s="3"/>
      <c r="I118" s="3"/>
      <c r="J118" s="1"/>
      <c r="K118" s="2"/>
      <c r="L118" s="1"/>
    </row>
    <row r="119" spans="1:12" s="9" customFormat="1" ht="84.75" customHeight="1">
      <c r="A119" s="1"/>
      <c r="B119" s="7"/>
      <c r="C119" s="6"/>
      <c r="D119" s="5"/>
      <c r="E119" s="4"/>
      <c r="F119" s="3"/>
      <c r="G119" s="3"/>
      <c r="H119" s="3"/>
      <c r="I119" s="3"/>
      <c r="J119" s="1"/>
      <c r="K119" s="2"/>
      <c r="L119" s="1"/>
    </row>
    <row r="120" spans="1:12" s="9" customFormat="1">
      <c r="A120" s="1"/>
      <c r="B120" s="7"/>
      <c r="C120" s="6"/>
      <c r="D120" s="5"/>
      <c r="E120" s="4"/>
      <c r="F120" s="3"/>
      <c r="G120" s="3"/>
      <c r="H120" s="3"/>
      <c r="I120" s="3"/>
      <c r="J120" s="1"/>
      <c r="K120" s="2"/>
      <c r="L120" s="1"/>
    </row>
    <row r="121" spans="1:12" s="8" customFormat="1" ht="82.5" customHeight="1">
      <c r="A121" s="1"/>
      <c r="B121" s="7"/>
      <c r="C121" s="6"/>
      <c r="D121" s="5"/>
      <c r="E121" s="4"/>
      <c r="F121" s="3"/>
      <c r="G121" s="3"/>
      <c r="H121" s="3"/>
      <c r="I121" s="3"/>
      <c r="J121" s="1"/>
      <c r="K121" s="2"/>
      <c r="L121" s="1"/>
    </row>
    <row r="122" spans="1:12" s="8" customFormat="1" ht="99.75" customHeight="1">
      <c r="A122" s="1"/>
      <c r="B122" s="7"/>
      <c r="C122" s="6"/>
      <c r="D122" s="5"/>
      <c r="E122" s="4"/>
      <c r="F122" s="3"/>
      <c r="G122" s="3"/>
      <c r="H122" s="3"/>
      <c r="I122" s="3"/>
      <c r="J122" s="1"/>
      <c r="K122" s="2"/>
      <c r="L122" s="1"/>
    </row>
    <row r="123" spans="1:12" s="8" customFormat="1" ht="145.5" customHeight="1">
      <c r="A123" s="1"/>
      <c r="B123" s="7"/>
      <c r="C123" s="6"/>
      <c r="D123" s="5"/>
      <c r="E123" s="4"/>
      <c r="F123" s="3"/>
      <c r="G123" s="3"/>
      <c r="H123" s="3"/>
      <c r="I123" s="3"/>
      <c r="J123" s="1"/>
      <c r="K123" s="2"/>
      <c r="L123" s="1"/>
    </row>
    <row r="124" spans="1:12" s="8" customFormat="1" ht="96.75" customHeight="1">
      <c r="A124" s="1"/>
      <c r="B124" s="7"/>
      <c r="C124" s="6"/>
      <c r="D124" s="5"/>
      <c r="E124" s="4"/>
      <c r="F124" s="3"/>
      <c r="G124" s="3"/>
      <c r="H124" s="3"/>
      <c r="I124" s="3"/>
      <c r="J124" s="1"/>
      <c r="K124" s="2"/>
      <c r="L124" s="1"/>
    </row>
    <row r="125" spans="1:12" s="8" customFormat="1">
      <c r="A125" s="1"/>
      <c r="B125" s="7"/>
      <c r="C125" s="6"/>
      <c r="D125" s="5"/>
      <c r="E125" s="4"/>
      <c r="F125" s="3"/>
      <c r="G125" s="3"/>
      <c r="H125" s="3"/>
      <c r="I125" s="3"/>
      <c r="J125" s="1"/>
      <c r="K125" s="2"/>
      <c r="L125" s="1"/>
    </row>
    <row r="126" spans="1:12" s="8" customFormat="1">
      <c r="A126" s="1"/>
      <c r="B126" s="7"/>
      <c r="C126" s="6"/>
      <c r="D126" s="5"/>
      <c r="E126" s="4"/>
      <c r="F126" s="3"/>
      <c r="G126" s="3"/>
      <c r="H126" s="3"/>
      <c r="I126" s="3"/>
      <c r="J126" s="1"/>
      <c r="K126" s="2"/>
      <c r="L126" s="1"/>
    </row>
    <row r="127" spans="1:12" s="8" customFormat="1">
      <c r="A127" s="1"/>
      <c r="B127" s="7"/>
      <c r="C127" s="6"/>
      <c r="D127" s="5"/>
      <c r="E127" s="4"/>
      <c r="F127" s="3"/>
      <c r="G127" s="3"/>
      <c r="H127" s="3"/>
      <c r="I127" s="3"/>
      <c r="J127" s="1"/>
      <c r="K127" s="2"/>
      <c r="L127" s="1"/>
    </row>
    <row r="128" spans="1:12" s="8" customFormat="1" ht="63.75" customHeight="1">
      <c r="A128" s="1"/>
      <c r="B128" s="7"/>
      <c r="C128" s="6"/>
      <c r="D128" s="5"/>
      <c r="E128" s="4"/>
      <c r="F128" s="3"/>
      <c r="G128" s="3"/>
      <c r="H128" s="3"/>
      <c r="I128" s="3"/>
      <c r="J128" s="1"/>
      <c r="K128" s="2"/>
      <c r="L128" s="1"/>
    </row>
    <row r="129" spans="1:12" s="8" customFormat="1" ht="63.75" customHeight="1">
      <c r="A129" s="1"/>
      <c r="B129" s="7"/>
      <c r="C129" s="6"/>
      <c r="D129" s="5"/>
      <c r="E129" s="4"/>
      <c r="F129" s="3"/>
      <c r="G129" s="3"/>
      <c r="H129" s="3"/>
      <c r="I129" s="3"/>
      <c r="J129" s="1"/>
      <c r="K129" s="2"/>
      <c r="L129" s="1"/>
    </row>
    <row r="130" spans="1:12" s="8" customFormat="1" ht="63.75" customHeight="1">
      <c r="A130" s="1"/>
      <c r="B130" s="7"/>
      <c r="C130" s="6"/>
      <c r="D130" s="5"/>
      <c r="E130" s="4"/>
      <c r="F130" s="3"/>
      <c r="G130" s="3"/>
      <c r="H130" s="3"/>
      <c r="I130" s="3"/>
      <c r="J130" s="1"/>
      <c r="K130" s="2"/>
      <c r="L130" s="1"/>
    </row>
    <row r="131" spans="1:12" s="8" customFormat="1" ht="98.25" customHeight="1">
      <c r="A131" s="1"/>
      <c r="B131" s="7"/>
      <c r="C131" s="6"/>
      <c r="D131" s="5"/>
      <c r="E131" s="4"/>
      <c r="F131" s="3"/>
      <c r="G131" s="3"/>
      <c r="H131" s="3"/>
      <c r="I131" s="3"/>
      <c r="J131" s="1"/>
      <c r="K131" s="2"/>
      <c r="L131" s="1"/>
    </row>
    <row r="132" spans="1:12" s="8" customFormat="1">
      <c r="A132" s="1"/>
      <c r="B132" s="7"/>
      <c r="C132" s="6"/>
      <c r="D132" s="5"/>
      <c r="E132" s="4"/>
      <c r="F132" s="3"/>
      <c r="G132" s="3"/>
      <c r="H132" s="3"/>
      <c r="I132" s="3"/>
      <c r="J132" s="1"/>
      <c r="K132" s="2"/>
      <c r="L132" s="1"/>
    </row>
    <row r="133" spans="1:12" s="8" customFormat="1">
      <c r="A133" s="1"/>
      <c r="B133" s="7"/>
      <c r="C133" s="6"/>
      <c r="D133" s="5"/>
      <c r="E133" s="4"/>
      <c r="F133" s="3"/>
      <c r="G133" s="3"/>
      <c r="H133" s="3"/>
      <c r="I133" s="3"/>
      <c r="J133" s="1"/>
      <c r="K133" s="2"/>
      <c r="L133" s="1"/>
    </row>
    <row r="134" spans="1:12" s="8" customFormat="1">
      <c r="A134" s="1"/>
      <c r="B134" s="7"/>
      <c r="C134" s="6"/>
      <c r="D134" s="5"/>
      <c r="E134" s="4"/>
      <c r="F134" s="3"/>
      <c r="G134" s="3"/>
      <c r="H134" s="3"/>
      <c r="I134" s="3"/>
      <c r="J134" s="1"/>
      <c r="K134" s="2"/>
      <c r="L134" s="1"/>
    </row>
    <row r="135" spans="1:12" s="8" customFormat="1" ht="18" customHeight="1">
      <c r="A135" s="1"/>
      <c r="B135" s="7"/>
      <c r="C135" s="6"/>
      <c r="D135" s="5"/>
      <c r="E135" s="4"/>
      <c r="F135" s="3"/>
      <c r="G135" s="3"/>
      <c r="H135" s="3"/>
      <c r="I135" s="3"/>
      <c r="J135" s="1"/>
      <c r="K135" s="2"/>
      <c r="L135" s="1"/>
    </row>
    <row r="136" spans="1:12" s="8" customFormat="1">
      <c r="A136" s="1"/>
      <c r="B136" s="7"/>
      <c r="C136" s="6"/>
      <c r="D136" s="5"/>
      <c r="E136" s="4"/>
      <c r="F136" s="3"/>
      <c r="G136" s="3"/>
      <c r="H136" s="3"/>
      <c r="I136" s="3"/>
      <c r="J136" s="1"/>
      <c r="K136" s="2"/>
      <c r="L136" s="1"/>
    </row>
    <row r="137" spans="1:12" s="8" customFormat="1">
      <c r="A137" s="1"/>
      <c r="B137" s="7"/>
      <c r="C137" s="6"/>
      <c r="D137" s="5"/>
      <c r="E137" s="4"/>
      <c r="F137" s="3"/>
      <c r="G137" s="3"/>
      <c r="H137" s="3"/>
      <c r="I137" s="3"/>
      <c r="J137" s="1"/>
      <c r="K137" s="2"/>
      <c r="L137" s="1"/>
    </row>
    <row r="138" spans="1:12" s="8" customFormat="1">
      <c r="A138" s="1"/>
      <c r="B138" s="7"/>
      <c r="C138" s="6"/>
      <c r="D138" s="5"/>
      <c r="E138" s="4"/>
      <c r="F138" s="3"/>
      <c r="G138" s="3"/>
      <c r="H138" s="3"/>
      <c r="I138" s="3"/>
      <c r="J138" s="1"/>
      <c r="K138" s="2"/>
      <c r="L138" s="1"/>
    </row>
    <row r="139" spans="1:12" s="8" customFormat="1">
      <c r="A139" s="1"/>
      <c r="B139" s="7"/>
      <c r="C139" s="6"/>
      <c r="D139" s="5"/>
      <c r="E139" s="4"/>
      <c r="F139" s="3"/>
      <c r="G139" s="3"/>
      <c r="H139" s="3"/>
      <c r="I139" s="3"/>
      <c r="J139" s="1"/>
      <c r="K139" s="2"/>
      <c r="L139" s="1"/>
    </row>
    <row r="140" spans="1:12" s="8" customFormat="1">
      <c r="A140" s="1"/>
      <c r="B140" s="7"/>
      <c r="C140" s="6"/>
      <c r="D140" s="5"/>
      <c r="E140" s="4"/>
      <c r="F140" s="3"/>
      <c r="G140" s="3"/>
      <c r="H140" s="3"/>
      <c r="I140" s="3"/>
      <c r="J140" s="1"/>
      <c r="K140" s="2"/>
      <c r="L140" s="1"/>
    </row>
    <row r="141" spans="1:12" s="8" customFormat="1">
      <c r="A141" s="1"/>
      <c r="B141" s="7"/>
      <c r="C141" s="6"/>
      <c r="D141" s="5"/>
      <c r="E141" s="4"/>
      <c r="F141" s="3"/>
      <c r="G141" s="3"/>
      <c r="H141" s="3"/>
      <c r="I141" s="3"/>
      <c r="J141" s="1"/>
      <c r="K141" s="2"/>
      <c r="L141" s="1"/>
    </row>
    <row r="142" spans="1:12" s="8" customFormat="1">
      <c r="A142" s="1"/>
      <c r="B142" s="7"/>
      <c r="C142" s="6"/>
      <c r="D142" s="5"/>
      <c r="E142" s="4"/>
      <c r="F142" s="3"/>
      <c r="G142" s="3"/>
      <c r="H142" s="3"/>
      <c r="I142" s="3"/>
      <c r="J142" s="1"/>
      <c r="K142" s="2"/>
      <c r="L142" s="1"/>
    </row>
    <row r="143" spans="1:12" s="8" customFormat="1">
      <c r="A143" s="1"/>
      <c r="B143" s="7"/>
      <c r="C143" s="6"/>
      <c r="D143" s="5"/>
      <c r="E143" s="4"/>
      <c r="F143" s="3"/>
      <c r="G143" s="3"/>
      <c r="H143" s="3"/>
      <c r="I143" s="3"/>
      <c r="J143" s="1"/>
      <c r="K143" s="2"/>
      <c r="L143" s="1"/>
    </row>
    <row r="144" spans="1:12" s="8" customFormat="1" ht="26.25" customHeight="1">
      <c r="A144" s="1"/>
      <c r="B144" s="7"/>
      <c r="C144" s="6"/>
      <c r="D144" s="5"/>
      <c r="E144" s="4"/>
      <c r="F144" s="3"/>
      <c r="G144" s="3"/>
      <c r="H144" s="3"/>
      <c r="I144" s="3"/>
      <c r="J144" s="1"/>
      <c r="K144" s="2"/>
      <c r="L144" s="1"/>
    </row>
    <row r="145" spans="1:12" s="8" customFormat="1">
      <c r="A145" s="1"/>
      <c r="B145" s="7"/>
      <c r="C145" s="6"/>
      <c r="D145" s="5"/>
      <c r="E145" s="4"/>
      <c r="F145" s="3"/>
      <c r="G145" s="3"/>
      <c r="H145" s="3"/>
      <c r="I145" s="3"/>
      <c r="J145" s="1"/>
      <c r="K145" s="2"/>
      <c r="L145" s="1"/>
    </row>
    <row r="146" spans="1:12" s="8" customFormat="1">
      <c r="A146" s="1"/>
      <c r="B146" s="7"/>
      <c r="C146" s="6"/>
      <c r="D146" s="5"/>
      <c r="E146" s="4"/>
      <c r="F146" s="3"/>
      <c r="G146" s="3"/>
      <c r="H146" s="3"/>
      <c r="I146" s="3"/>
      <c r="J146" s="1"/>
      <c r="K146" s="2"/>
      <c r="L146" s="1"/>
    </row>
    <row r="147" spans="1:12" s="8" customFormat="1">
      <c r="A147" s="1"/>
      <c r="B147" s="7"/>
      <c r="C147" s="6"/>
      <c r="D147" s="5"/>
      <c r="E147" s="4"/>
      <c r="F147" s="3"/>
      <c r="G147" s="3"/>
      <c r="H147" s="3"/>
      <c r="I147" s="3"/>
      <c r="J147" s="1"/>
      <c r="K147" s="2"/>
      <c r="L147" s="1"/>
    </row>
    <row r="148" spans="1:12" s="8" customFormat="1">
      <c r="A148" s="1"/>
      <c r="B148" s="7"/>
      <c r="C148" s="6"/>
      <c r="D148" s="5"/>
      <c r="E148" s="4"/>
      <c r="F148" s="3"/>
      <c r="G148" s="3"/>
      <c r="H148" s="3"/>
      <c r="I148" s="3"/>
      <c r="J148" s="1"/>
      <c r="K148" s="2"/>
      <c r="L148" s="1"/>
    </row>
    <row r="149" spans="1:12" s="8" customFormat="1">
      <c r="A149" s="1"/>
      <c r="B149" s="7"/>
      <c r="C149" s="6"/>
      <c r="D149" s="5"/>
      <c r="E149" s="4"/>
      <c r="F149" s="3"/>
      <c r="G149" s="3"/>
      <c r="H149" s="3"/>
      <c r="I149" s="3"/>
      <c r="J149" s="1"/>
      <c r="K149" s="2"/>
      <c r="L149" s="1"/>
    </row>
    <row r="151" spans="1:12" ht="34.5" customHeight="1"/>
  </sheetData>
  <mergeCells count="79">
    <mergeCell ref="J8:J9"/>
    <mergeCell ref="A4:L4"/>
    <mergeCell ref="A8:A9"/>
    <mergeCell ref="K8:K9"/>
    <mergeCell ref="L8:L9"/>
    <mergeCell ref="H8:H9"/>
    <mergeCell ref="I8:I9"/>
    <mergeCell ref="B8:B9"/>
    <mergeCell ref="C8:C9"/>
    <mergeCell ref="D8:D9"/>
    <mergeCell ref="E8:E9"/>
    <mergeCell ref="F8:F9"/>
    <mergeCell ref="G8:G9"/>
    <mergeCell ref="J10:J16"/>
    <mergeCell ref="K10:K16"/>
    <mergeCell ref="L10:L16"/>
    <mergeCell ref="A17:A23"/>
    <mergeCell ref="B17:B23"/>
    <mergeCell ref="J17:J23"/>
    <mergeCell ref="K17:K23"/>
    <mergeCell ref="L17:L23"/>
    <mergeCell ref="A10:A16"/>
    <mergeCell ref="B10:B16"/>
    <mergeCell ref="L24:L30"/>
    <mergeCell ref="A31:A37"/>
    <mergeCell ref="B31:B37"/>
    <mergeCell ref="J31:J37"/>
    <mergeCell ref="K31:K37"/>
    <mergeCell ref="L31:L37"/>
    <mergeCell ref="A24:A30"/>
    <mergeCell ref="B24:B30"/>
    <mergeCell ref="J24:J30"/>
    <mergeCell ref="K24:K30"/>
    <mergeCell ref="L38:L44"/>
    <mergeCell ref="A45:A51"/>
    <mergeCell ref="B45:B51"/>
    <mergeCell ref="J45:J51"/>
    <mergeCell ref="K45:K51"/>
    <mergeCell ref="L45:L51"/>
    <mergeCell ref="A38:A44"/>
    <mergeCell ref="B38:B44"/>
    <mergeCell ref="J38:J44"/>
    <mergeCell ref="K38:K44"/>
    <mergeCell ref="L52:L58"/>
    <mergeCell ref="A59:A65"/>
    <mergeCell ref="B59:B65"/>
    <mergeCell ref="J59:J65"/>
    <mergeCell ref="K59:K65"/>
    <mergeCell ref="L59:L65"/>
    <mergeCell ref="A52:A58"/>
    <mergeCell ref="B52:B58"/>
    <mergeCell ref="J52:J58"/>
    <mergeCell ref="K52:K58"/>
    <mergeCell ref="L66:L72"/>
    <mergeCell ref="A73:A79"/>
    <mergeCell ref="B73:B79"/>
    <mergeCell ref="J73:J79"/>
    <mergeCell ref="K73:K79"/>
    <mergeCell ref="L73:L79"/>
    <mergeCell ref="A66:A72"/>
    <mergeCell ref="B66:B72"/>
    <mergeCell ref="J66:J72"/>
    <mergeCell ref="K66:K72"/>
    <mergeCell ref="L80:L88"/>
    <mergeCell ref="L93:L102"/>
    <mergeCell ref="A89:A92"/>
    <mergeCell ref="B89:B92"/>
    <mergeCell ref="J89:J92"/>
    <mergeCell ref="K89:K92"/>
    <mergeCell ref="L89:L92"/>
    <mergeCell ref="A80:A88"/>
    <mergeCell ref="B80:B88"/>
    <mergeCell ref="J80:J88"/>
    <mergeCell ref="K80:K88"/>
    <mergeCell ref="F103:K103"/>
    <mergeCell ref="A93:A102"/>
    <mergeCell ref="B93:B102"/>
    <mergeCell ref="J93:J102"/>
    <mergeCell ref="K93:K10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1. REQUERIMIENTOS Y OFERT</vt:lpstr>
    </vt:vector>
  </TitlesOfParts>
  <Company>ICFES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lrios</dc:creator>
  <cp:lastModifiedBy>yortiz</cp:lastModifiedBy>
  <dcterms:created xsi:type="dcterms:W3CDTF">2014-01-17T20:53:58Z</dcterms:created>
  <dcterms:modified xsi:type="dcterms:W3CDTF">2014-01-17T22:55:07Z</dcterms:modified>
</cp:coreProperties>
</file>