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90" yWindow="-120" windowWidth="9825" windowHeight="7875" tabRatio="866"/>
  </bookViews>
  <sheets>
    <sheet name="DESTINOS - Ida y Regreso" sheetId="6" r:id="rId1"/>
    <sheet name="CONVENCIONES" sheetId="5" r:id="rId2"/>
  </sheets>
  <calcPr calcId="124519"/>
</workbook>
</file>

<file path=xl/calcChain.xml><?xml version="1.0" encoding="utf-8"?>
<calcChain xmlns="http://schemas.openxmlformats.org/spreadsheetml/2006/main">
  <c r="L9" i="6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8"/>
  <c r="L32" l="1"/>
  <c r="H51"/>
  <c r="L51" s="1"/>
  <c r="H52"/>
  <c r="L52" s="1"/>
  <c r="H53"/>
  <c r="L53" s="1"/>
  <c r="C32"/>
  <c r="C55"/>
  <c r="H54"/>
  <c r="L54" s="1"/>
  <c r="H50"/>
  <c r="L50" s="1"/>
  <c r="H49"/>
  <c r="L49" s="1"/>
  <c r="H48"/>
  <c r="L48" s="1"/>
  <c r="H47"/>
  <c r="L47" s="1"/>
  <c r="H46"/>
  <c r="L46" s="1"/>
  <c r="H45"/>
  <c r="L45" s="1"/>
  <c r="H44"/>
  <c r="L44" s="1"/>
  <c r="H43"/>
  <c r="L43" s="1"/>
  <c r="H42"/>
  <c r="L42" s="1"/>
  <c r="H41"/>
  <c r="L41" s="1"/>
  <c r="H40"/>
  <c r="L40" s="1"/>
  <c r="H39"/>
  <c r="L39" s="1"/>
  <c r="H38"/>
  <c r="L38" s="1"/>
  <c r="H37"/>
  <c r="L37" l="1"/>
  <c r="L55" s="1"/>
  <c r="L57" s="1"/>
</calcChain>
</file>

<file path=xl/sharedStrings.xml><?xml version="1.0" encoding="utf-8"?>
<sst xmlns="http://schemas.openxmlformats.org/spreadsheetml/2006/main" count="180" uniqueCount="167">
  <si>
    <t>Ítem #</t>
  </si>
  <si>
    <t>RUTA</t>
  </si>
  <si>
    <t>Cantidad Tiquetes</t>
  </si>
  <si>
    <t xml:space="preserve">Aerolinea </t>
  </si>
  <si>
    <t>Clase</t>
  </si>
  <si>
    <t>Tarifa Neta</t>
  </si>
  <si>
    <t>Combustible</t>
  </si>
  <si>
    <t>Iva</t>
  </si>
  <si>
    <t>TOTAL</t>
  </si>
  <si>
    <t>DESTINOS INTERNACIONALES - IDA y REGRESO</t>
  </si>
  <si>
    <t>BOG-BUE-BOG</t>
  </si>
  <si>
    <t>BOG-CDG-BOG</t>
  </si>
  <si>
    <t>BOG-FRA-BOG</t>
  </si>
  <si>
    <t>BOG-IAD-BOG</t>
  </si>
  <si>
    <t>BOG-LON-BOG</t>
  </si>
  <si>
    <t>BOG-MEX-BOG</t>
  </si>
  <si>
    <t>BOG-RIO-BOG</t>
  </si>
  <si>
    <t>BOG-SCL-BOG</t>
  </si>
  <si>
    <t>BOG-SCQ-BOG</t>
  </si>
  <si>
    <t>BOG-SEA-BOG</t>
  </si>
  <si>
    <t xml:space="preserve">REPRESENTANTE LEGAL </t>
  </si>
  <si>
    <t xml:space="preserve">ENTIDAD OFERENTE </t>
  </si>
  <si>
    <t>ADZ=SAN ANDRES</t>
  </si>
  <si>
    <t>APO=APARTADO</t>
  </si>
  <si>
    <t>AUC=ARAUCA</t>
  </si>
  <si>
    <t>AXM=ARMENIA</t>
  </si>
  <si>
    <t>BAQ=B/QUILLA</t>
  </si>
  <si>
    <t>BGA=B/MANGA</t>
  </si>
  <si>
    <t>BOG=BOGOTA</t>
  </si>
  <si>
    <t>BSC=BAHIA SOLANO</t>
  </si>
  <si>
    <t>CLO=CALI</t>
  </si>
  <si>
    <t>CUC=CUCUTA</t>
  </si>
  <si>
    <t>EJA=B/BERMEJA</t>
  </si>
  <si>
    <t>EOH=ME/LLIN-HOLAYA HERRERA</t>
  </si>
  <si>
    <t>EYP=YOPAL</t>
  </si>
  <si>
    <t>FLA=FLORENCIA</t>
  </si>
  <si>
    <t>GPI=GUAPI</t>
  </si>
  <si>
    <t>IBE=IBAGUE</t>
  </si>
  <si>
    <t>LET=LETICIA</t>
  </si>
  <si>
    <t>MDE=M/LLIN</t>
  </si>
  <si>
    <t>MTR=MONTERIA</t>
  </si>
  <si>
    <t>MVP=MITU</t>
  </si>
  <si>
    <t>MZL=MANIZALEZ</t>
  </si>
  <si>
    <t>NQU=NUQUI</t>
  </si>
  <si>
    <t>NVA=NEIVA</t>
  </si>
  <si>
    <t>PEI=PEREIRA</t>
  </si>
  <si>
    <t>PPN=POPAYAN</t>
  </si>
  <si>
    <t>PSO=PASTO</t>
  </si>
  <si>
    <t>RVE=SARAVENA</t>
  </si>
  <si>
    <t>SMR=SANTA MARTHA</t>
  </si>
  <si>
    <t>TCO=TUMACO</t>
  </si>
  <si>
    <t>TME=TAME</t>
  </si>
  <si>
    <t>UIB=QUIBDO</t>
  </si>
  <si>
    <t>VGZ=VILLA GARZON</t>
  </si>
  <si>
    <t>MLG=MALAGA</t>
  </si>
  <si>
    <t>CZU=COROZAL</t>
  </si>
  <si>
    <t>AGB=EL ESPINAL</t>
  </si>
  <si>
    <t>LCR=LA CHORRERA</t>
  </si>
  <si>
    <t>LPD=LA PEDRERA</t>
  </si>
  <si>
    <t>LQM=PUERTO LEGUIZAMO</t>
  </si>
  <si>
    <t>NUH=NUNCHIA</t>
  </si>
  <si>
    <t>PCR=PUERTO CARREÑO</t>
  </si>
  <si>
    <t>PDA=PUERTO INIRIDA</t>
  </si>
  <si>
    <t>PZA=PAZ DE ARIPORO</t>
  </si>
  <si>
    <t>RCH=RIOHACHA</t>
  </si>
  <si>
    <t>TCD= TARAPACA</t>
  </si>
  <si>
    <t>ECR=EL CHARCO</t>
  </si>
  <si>
    <t>TBQ=TIMBIQUI</t>
  </si>
  <si>
    <t>ACD=ACANDI</t>
  </si>
  <si>
    <t>EBG=EL BAGRE</t>
  </si>
  <si>
    <t>IGO=CHIGORODO</t>
  </si>
  <si>
    <t>OTU=REMEDIOS</t>
  </si>
  <si>
    <t>URR=URRAO</t>
  </si>
  <si>
    <t>TRB=TURBO</t>
  </si>
  <si>
    <t>LMC=LA MACARENA</t>
  </si>
  <si>
    <t>LPG=LA PRIMAVERA</t>
  </si>
  <si>
    <t>BMG=BARRANCO MINAS</t>
  </si>
  <si>
    <t>PCE=CUMARIBO</t>
  </si>
  <si>
    <t>SRO=SANTA ROSALIA</t>
  </si>
  <si>
    <t>CONVENCIONES NACIONALES</t>
  </si>
  <si>
    <t>CONVENCIONES INTERNACIONALES</t>
  </si>
  <si>
    <t>AMS=AMSTERDAM</t>
  </si>
  <si>
    <t>ASU=ASUNCIÓN</t>
  </si>
  <si>
    <t>BUE=BUENOS AIRES</t>
  </si>
  <si>
    <t>CDG=PARIS</t>
  </si>
  <si>
    <t>FRA=FRANKFURT</t>
  </si>
  <si>
    <t>IAD=WASHINGTON</t>
  </si>
  <si>
    <t>JFK=NEW YORK</t>
  </si>
  <si>
    <t>LAX=LOS ANGELES</t>
  </si>
  <si>
    <t>LON=LONDRES</t>
  </si>
  <si>
    <t>MEL=MELBOURNE</t>
  </si>
  <si>
    <t>MEX=MEXICO D.F</t>
  </si>
  <si>
    <t>MVD=MONTEVIDEO</t>
  </si>
  <si>
    <t>RIO=RIO DE JANEIRO</t>
  </si>
  <si>
    <t>SCL=SANTIAGO DE CHILE</t>
  </si>
  <si>
    <t>SCQ=SANTIAGO DE COMPOSTELA</t>
  </si>
  <si>
    <t>SEA=SEATTLE</t>
  </si>
  <si>
    <t>TLV=TEL AVIV</t>
  </si>
  <si>
    <t>TXL=BERLIN</t>
  </si>
  <si>
    <t>ORI=ORITO</t>
  </si>
  <si>
    <t>AGH=AGUACHICA</t>
  </si>
  <si>
    <t>ELS=EL SOCORRO</t>
  </si>
  <si>
    <t>GLJ=GARZON</t>
  </si>
  <si>
    <t>SVI=SAN VICENTE DEL CAGUAN</t>
  </si>
  <si>
    <t>ACR=ARARACUARA</t>
  </si>
  <si>
    <t>CRU=CURURU</t>
  </si>
  <si>
    <t>LML=PUERTO GAITAN</t>
  </si>
  <si>
    <t>CCH=CARTAGENA DEL CHAIRA</t>
  </si>
  <si>
    <t>DESTINOS NACIONALES - IDA Y REGRESO</t>
  </si>
  <si>
    <t>CTG=CARTAGENA</t>
  </si>
  <si>
    <t>PUU=PUERTO ASIS</t>
  </si>
  <si>
    <t>SJE=SAN JOSE DEL GUAVIARE</t>
  </si>
  <si>
    <t>VUP=VALLEDUPAR</t>
  </si>
  <si>
    <t>VVC=VILLAVICENCIO</t>
  </si>
  <si>
    <t xml:space="preserve">              ESPECIFICACIÓN CONVENCIONES </t>
  </si>
  <si>
    <t>BAQ - BOG - BAQ</t>
  </si>
  <si>
    <t>BOG - ADZ - BOG</t>
  </si>
  <si>
    <t>BOG - AXM - BOG</t>
  </si>
  <si>
    <t>BOG - BAQ - BOG</t>
  </si>
  <si>
    <t>BOG - BGA - BOG</t>
  </si>
  <si>
    <t>BOG - CLO - BOG</t>
  </si>
  <si>
    <t>BOG - CTG - BOG</t>
  </si>
  <si>
    <t>BOG - CUC - BOG</t>
  </si>
  <si>
    <t>BOG - FLA - BOG</t>
  </si>
  <si>
    <t>BOG - MDE - BOG</t>
  </si>
  <si>
    <t>BOG - MZL - BOG</t>
  </si>
  <si>
    <t>BOG - NVA- BOG</t>
  </si>
  <si>
    <t>BOG - PEI - BOG</t>
  </si>
  <si>
    <t>BOG - PPN - BOG</t>
  </si>
  <si>
    <t>BOG - PSO - BOG</t>
  </si>
  <si>
    <t>BOG - RCH - BOG</t>
  </si>
  <si>
    <t>BOG - SMR - BOG</t>
  </si>
  <si>
    <t>BOG - VUP - BOG</t>
  </si>
  <si>
    <t>BOG - VVC - BOG</t>
  </si>
  <si>
    <t>CLO - BOG - CLO</t>
  </si>
  <si>
    <t>MDE - BOG - MDE</t>
  </si>
  <si>
    <t xml:space="preserve">BOG-MCI-BOG </t>
  </si>
  <si>
    <t>BOG-MGA-BOG</t>
  </si>
  <si>
    <t>BOG-PTY-BOG</t>
  </si>
  <si>
    <t>BOG-SFO-BOG</t>
  </si>
  <si>
    <t>BOG-SIN-BOG</t>
  </si>
  <si>
    <t>MCI=KANSAS</t>
  </si>
  <si>
    <t>MGA=MANAGUA</t>
  </si>
  <si>
    <t>PTY=PANAMA</t>
  </si>
  <si>
    <t>SFO=SAN FRANCISCO</t>
  </si>
  <si>
    <t>SIN=SINGAPUR</t>
  </si>
  <si>
    <t xml:space="preserve">OFERTA ECONOMICA </t>
  </si>
  <si>
    <t>CONCEPTO</t>
  </si>
  <si>
    <t>VALOR TOTAL DESTINOS NACIONALES (1)</t>
  </si>
  <si>
    <t>VALOR TOTAL DESTINOS INTERNACIONALES (2)</t>
  </si>
  <si>
    <t>VALOR TOTAL DE LA OFERTA (1) + (2)</t>
  </si>
  <si>
    <t>Tarifa Administrativa Internacional</t>
  </si>
  <si>
    <t>USD 0 - USD 354</t>
  </si>
  <si>
    <t>USD 355 - USD 590</t>
  </si>
  <si>
    <t>USD 591 - USD 944</t>
  </si>
  <si>
    <t>USD 945 - En adelante</t>
  </si>
  <si>
    <t>BOG-AMS-BOG</t>
  </si>
  <si>
    <t>BOG-MEL-BOG</t>
  </si>
  <si>
    <t>BOG-TLV-BOG</t>
  </si>
  <si>
    <t>BOG - IBE - BOG</t>
  </si>
  <si>
    <t>BOG - UIB - BOG</t>
  </si>
  <si>
    <t>BOG - MTR - BOG</t>
  </si>
  <si>
    <t xml:space="preserve"> OFERTA ECONÓMICA </t>
  </si>
  <si>
    <t>Tarifa Administrativa</t>
  </si>
  <si>
    <t>Tasa Aeroportuaria</t>
  </si>
  <si>
    <t>* La tarifa Administrativa de los pasajes Internacionales se liquida a la TRM del día en que se realiza la compra</t>
  </si>
  <si>
    <t>• El oferente debe indicar el valor  de la tarifa administrativa de acuerdo a los rangos establecidos. Las tarifas ofrecidas por concepto de administración deben mantenerse en firme a partir de la presentación de la propuesta y una vez suscrito el contrato se mantendrán fijas durante todo el tiempo de su ejecución.</t>
  </si>
</sst>
</file>

<file path=xl/styles.xml><?xml version="1.0" encoding="utf-8"?>
<styleSheet xmlns="http://schemas.openxmlformats.org/spreadsheetml/2006/main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* #,##0_);_(* \(#,##0\);_(* \-??_);_(@_)"/>
  </numFmts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</cellStyleXfs>
  <cellXfs count="111">
    <xf numFmtId="0" fontId="0" fillId="0" borderId="0" xfId="0"/>
    <xf numFmtId="4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4" xfId="0" applyBorder="1"/>
    <xf numFmtId="164" fontId="6" fillId="0" borderId="4" xfId="2" applyFont="1" applyBorder="1"/>
    <xf numFmtId="0" fontId="0" fillId="2" borderId="5" xfId="0" applyFill="1" applyBorder="1"/>
    <xf numFmtId="0" fontId="0" fillId="2" borderId="0" xfId="0" applyFill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1" applyNumberFormat="1" applyFont="1" applyFill="1" applyBorder="1" applyAlignment="1" applyProtection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0" fontId="3" fillId="5" borderId="7" xfId="1" applyNumberFormat="1" applyFont="1" applyFill="1" applyBorder="1" applyAlignment="1" applyProtection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/>
    <xf numFmtId="164" fontId="6" fillId="0" borderId="16" xfId="2" applyFont="1" applyBorder="1"/>
    <xf numFmtId="0" fontId="10" fillId="0" borderId="19" xfId="0" applyFont="1" applyBorder="1" applyAlignment="1">
      <alignment horizontal="center"/>
    </xf>
    <xf numFmtId="0" fontId="0" fillId="0" borderId="19" xfId="0" applyBorder="1"/>
    <xf numFmtId="164" fontId="6" fillId="0" borderId="19" xfId="2" applyFont="1" applyBorder="1"/>
    <xf numFmtId="0" fontId="9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0" xfId="2" applyFont="1" applyBorder="1"/>
    <xf numFmtId="164" fontId="7" fillId="0" borderId="0" xfId="2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164" fontId="6" fillId="0" borderId="0" xfId="2" applyFont="1" applyBorder="1" applyAlignment="1">
      <alignment vertical="center"/>
    </xf>
    <xf numFmtId="0" fontId="6" fillId="0" borderId="0" xfId="3"/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25" xfId="0" applyBorder="1"/>
    <xf numFmtId="0" fontId="13" fillId="5" borderId="4" xfId="0" applyFont="1" applyFill="1" applyBorder="1" applyAlignment="1">
      <alignment horizontal="center"/>
    </xf>
    <xf numFmtId="167" fontId="5" fillId="4" borderId="4" xfId="1" applyNumberFormat="1" applyFont="1" applyFill="1" applyBorder="1" applyAlignment="1" applyProtection="1">
      <alignment horizontal="center" vertical="center"/>
    </xf>
    <xf numFmtId="0" fontId="0" fillId="8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166" fontId="10" fillId="4" borderId="4" xfId="1" applyNumberFormat="1" applyFont="1" applyFill="1" applyBorder="1" applyAlignment="1">
      <alignment horizontal="center" vertical="center"/>
    </xf>
    <xf numFmtId="164" fontId="6" fillId="0" borderId="39" xfId="2" applyFont="1" applyBorder="1"/>
    <xf numFmtId="0" fontId="13" fillId="0" borderId="18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4" borderId="19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164" fontId="7" fillId="9" borderId="28" xfId="2" applyFont="1" applyFill="1" applyBorder="1" applyAlignment="1">
      <alignment horizontal="center" vertical="center" wrapText="1"/>
    </xf>
    <xf numFmtId="164" fontId="7" fillId="9" borderId="29" xfId="2" applyFont="1" applyFill="1" applyBorder="1" applyAlignment="1">
      <alignment horizontal="center" vertical="center" wrapText="1"/>
    </xf>
    <xf numFmtId="164" fontId="7" fillId="9" borderId="30" xfId="2" applyFont="1" applyFill="1" applyBorder="1" applyAlignment="1">
      <alignment horizontal="center" vertical="center" wrapText="1"/>
    </xf>
    <xf numFmtId="164" fontId="7" fillId="9" borderId="31" xfId="2" applyFont="1" applyFill="1" applyBorder="1" applyAlignment="1">
      <alignment horizontal="center" vertical="center" wrapText="1"/>
    </xf>
    <xf numFmtId="164" fontId="7" fillId="9" borderId="32" xfId="2" applyFont="1" applyFill="1" applyBorder="1" applyAlignment="1">
      <alignment horizontal="center" vertical="center" wrapText="1"/>
    </xf>
    <xf numFmtId="164" fontId="7" fillId="9" borderId="33" xfId="2" applyFont="1" applyFill="1" applyBorder="1" applyAlignment="1">
      <alignment horizontal="center" vertical="center" wrapText="1"/>
    </xf>
    <xf numFmtId="164" fontId="6" fillId="0" borderId="34" xfId="2" applyFont="1" applyBorder="1" applyAlignment="1">
      <alignment horizontal="center" vertical="center"/>
    </xf>
    <xf numFmtId="164" fontId="6" fillId="0" borderId="22" xfId="2" applyFont="1" applyBorder="1" applyAlignment="1">
      <alignment horizontal="center" vertical="center"/>
    </xf>
    <xf numFmtId="164" fontId="6" fillId="0" borderId="35" xfId="2" applyFont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7" fillId="0" borderId="26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164" fontId="7" fillId="9" borderId="40" xfId="2" applyFont="1" applyFill="1" applyBorder="1" applyAlignment="1">
      <alignment horizontal="center" wrapText="1"/>
    </xf>
    <xf numFmtId="0" fontId="7" fillId="9" borderId="4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2" xfId="0" applyNumberFormat="1" applyFont="1" applyFill="1" applyBorder="1" applyAlignment="1">
      <alignment horizontal="center" vertical="center"/>
    </xf>
    <xf numFmtId="164" fontId="6" fillId="0" borderId="43" xfId="2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9" borderId="46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164" fontId="6" fillId="0" borderId="24" xfId="2" applyFont="1" applyBorder="1" applyAlignment="1"/>
    <xf numFmtId="164" fontId="6" fillId="0" borderId="27" xfId="2" applyFont="1" applyBorder="1" applyAlignment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8" fillId="3" borderId="38" xfId="0" applyNumberFormat="1" applyFont="1" applyFill="1" applyBorder="1" applyAlignment="1">
      <alignment horizontal="center" vertical="center"/>
    </xf>
    <xf numFmtId="164" fontId="6" fillId="0" borderId="13" xfId="2" applyFont="1" applyBorder="1"/>
    <xf numFmtId="4" fontId="8" fillId="3" borderId="9" xfId="0" applyNumberFormat="1" applyFont="1" applyFill="1" applyBorder="1" applyAlignment="1">
      <alignment horizontal="center" vertical="center"/>
    </xf>
    <xf numFmtId="164" fontId="6" fillId="0" borderId="25" xfId="2" applyFont="1" applyBorder="1"/>
    <xf numFmtId="164" fontId="7" fillId="9" borderId="36" xfId="2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164" fontId="6" fillId="0" borderId="3" xfId="2" applyFont="1" applyBorder="1"/>
  </cellXfs>
  <cellStyles count="5">
    <cellStyle name="Millares" xfId="1" builtinId="3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658346</xdr:colOff>
      <xdr:row>1</xdr:row>
      <xdr:rowOff>78440</xdr:rowOff>
    </xdr:from>
    <xdr:to>
      <xdr:col>2</xdr:col>
      <xdr:colOff>486896</xdr:colOff>
      <xdr:row>4</xdr:row>
      <xdr:rowOff>16808</xdr:rowOff>
    </xdr:to>
    <xdr:pic>
      <xdr:nvPicPr>
        <xdr:cNvPr id="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6228" y="268940"/>
          <a:ext cx="1576668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76200</xdr:rowOff>
    </xdr:from>
    <xdr:to>
      <xdr:col>1</xdr:col>
      <xdr:colOff>1666875</xdr:colOff>
      <xdr:row>3</xdr:row>
      <xdr:rowOff>266700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457200"/>
          <a:ext cx="15906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tabSelected="1" zoomScale="85" zoomScaleNormal="85" workbookViewId="0">
      <selection activeCell="N59" sqref="N59"/>
    </sheetView>
  </sheetViews>
  <sheetFormatPr baseColWidth="10" defaultRowHeight="15"/>
  <cols>
    <col min="1" max="1" width="8.140625" customWidth="1"/>
    <col min="2" max="2" width="26.28515625" customWidth="1"/>
    <col min="4" max="4" width="10.42578125" customWidth="1"/>
    <col min="5" max="5" width="10" customWidth="1"/>
    <col min="6" max="6" width="13" bestFit="1" customWidth="1"/>
    <col min="7" max="7" width="11.85546875" customWidth="1"/>
    <col min="9" max="9" width="13.140625" customWidth="1"/>
    <col min="10" max="10" width="12.28515625" customWidth="1"/>
    <col min="12" max="12" width="19.140625" customWidth="1"/>
  </cols>
  <sheetData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>
      <c r="A3" s="84" t="s">
        <v>162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21">
      <c r="A4" s="84" t="s">
        <v>108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.75" customHeight="1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1" t="s">
        <v>5</v>
      </c>
      <c r="G7" s="1" t="s">
        <v>6</v>
      </c>
      <c r="H7" s="1" t="s">
        <v>7</v>
      </c>
      <c r="I7" s="89" t="s">
        <v>164</v>
      </c>
      <c r="J7" s="89" t="s">
        <v>163</v>
      </c>
      <c r="K7" s="1" t="s">
        <v>7</v>
      </c>
      <c r="L7" s="90" t="s">
        <v>8</v>
      </c>
    </row>
    <row r="8" spans="1:12">
      <c r="A8" s="52">
        <v>1</v>
      </c>
      <c r="B8" s="53" t="s">
        <v>115</v>
      </c>
      <c r="C8" s="54">
        <v>1</v>
      </c>
      <c r="D8" s="29"/>
      <c r="E8" s="29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6">
        <f>(F8+G8+H8+I8+J8+K8)*C8</f>
        <v>0</v>
      </c>
    </row>
    <row r="9" spans="1:12">
      <c r="A9" s="55">
        <v>2</v>
      </c>
      <c r="B9" s="45" t="s">
        <v>116</v>
      </c>
      <c r="C9" s="22">
        <v>11</v>
      </c>
      <c r="D9" s="5"/>
      <c r="E9" s="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ref="L9:L31" si="0">(F9+G9+H9+I9+J9+K9)*C9</f>
        <v>0</v>
      </c>
    </row>
    <row r="10" spans="1:12">
      <c r="A10" s="55">
        <v>3</v>
      </c>
      <c r="B10" s="45" t="s">
        <v>117</v>
      </c>
      <c r="C10" s="22">
        <v>46</v>
      </c>
      <c r="D10" s="5"/>
      <c r="E10" s="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0"/>
        <v>0</v>
      </c>
    </row>
    <row r="11" spans="1:12">
      <c r="A11" s="55">
        <v>4</v>
      </c>
      <c r="B11" s="45" t="s">
        <v>118</v>
      </c>
      <c r="C11" s="22">
        <v>61</v>
      </c>
      <c r="D11" s="5"/>
      <c r="E11" s="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0"/>
        <v>0</v>
      </c>
    </row>
    <row r="12" spans="1:12">
      <c r="A12" s="55">
        <v>5</v>
      </c>
      <c r="B12" s="45" t="s">
        <v>119</v>
      </c>
      <c r="C12" s="22">
        <v>61</v>
      </c>
      <c r="D12" s="5"/>
      <c r="E12" s="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f t="shared" si="0"/>
        <v>0</v>
      </c>
    </row>
    <row r="13" spans="1:12">
      <c r="A13" s="55">
        <v>6</v>
      </c>
      <c r="B13" s="45" t="s">
        <v>120</v>
      </c>
      <c r="C13" s="22">
        <v>65</v>
      </c>
      <c r="D13" s="5"/>
      <c r="E13" s="5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f t="shared" si="0"/>
        <v>0</v>
      </c>
    </row>
    <row r="14" spans="1:12">
      <c r="A14" s="55">
        <v>7</v>
      </c>
      <c r="B14" s="45" t="s">
        <v>121</v>
      </c>
      <c r="C14" s="22">
        <v>39</v>
      </c>
      <c r="D14" s="5"/>
      <c r="E14" s="5"/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f t="shared" si="0"/>
        <v>0</v>
      </c>
    </row>
    <row r="15" spans="1:12">
      <c r="A15" s="55">
        <v>8</v>
      </c>
      <c r="B15" s="45" t="s">
        <v>122</v>
      </c>
      <c r="C15" s="22">
        <v>28</v>
      </c>
      <c r="D15" s="5"/>
      <c r="E15" s="5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si="0"/>
        <v>0</v>
      </c>
    </row>
    <row r="16" spans="1:12">
      <c r="A16" s="55">
        <v>9</v>
      </c>
      <c r="B16" s="46" t="s">
        <v>123</v>
      </c>
      <c r="C16" s="22">
        <v>2</v>
      </c>
      <c r="D16" s="5"/>
      <c r="E16" s="5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si="0"/>
        <v>0</v>
      </c>
    </row>
    <row r="17" spans="1:12">
      <c r="A17" s="56">
        <v>10</v>
      </c>
      <c r="B17" s="63" t="s">
        <v>159</v>
      </c>
      <c r="C17" s="47">
        <v>1</v>
      </c>
      <c r="D17" s="5"/>
      <c r="E17" s="5"/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0"/>
        <v>0</v>
      </c>
    </row>
    <row r="18" spans="1:12">
      <c r="A18" s="55">
        <v>11</v>
      </c>
      <c r="B18" s="45" t="s">
        <v>124</v>
      </c>
      <c r="C18" s="22">
        <v>76</v>
      </c>
      <c r="D18" s="5"/>
      <c r="E18" s="5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f t="shared" si="0"/>
        <v>0</v>
      </c>
    </row>
    <row r="19" spans="1:12">
      <c r="A19" s="55">
        <v>12</v>
      </c>
      <c r="B19" s="64" t="s">
        <v>161</v>
      </c>
      <c r="C19" s="47">
        <v>1</v>
      </c>
      <c r="D19" s="5"/>
      <c r="E19" s="5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f t="shared" si="0"/>
        <v>0</v>
      </c>
    </row>
    <row r="20" spans="1:12">
      <c r="A20" s="55">
        <v>13</v>
      </c>
      <c r="B20" s="45" t="s">
        <v>125</v>
      </c>
      <c r="C20" s="22">
        <v>16</v>
      </c>
      <c r="D20" s="5"/>
      <c r="E20" s="5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f t="shared" si="0"/>
        <v>0</v>
      </c>
    </row>
    <row r="21" spans="1:12">
      <c r="A21" s="55">
        <v>14</v>
      </c>
      <c r="B21" s="45" t="s">
        <v>126</v>
      </c>
      <c r="C21" s="22">
        <v>3</v>
      </c>
      <c r="D21" s="5"/>
      <c r="E21" s="5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si="0"/>
        <v>0</v>
      </c>
    </row>
    <row r="22" spans="1:12">
      <c r="A22" s="55">
        <v>15</v>
      </c>
      <c r="B22" s="48" t="s">
        <v>127</v>
      </c>
      <c r="C22" s="22">
        <v>36</v>
      </c>
      <c r="D22" s="5"/>
      <c r="E22" s="5"/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0"/>
        <v>0</v>
      </c>
    </row>
    <row r="23" spans="1:12">
      <c r="A23" s="55">
        <v>16</v>
      </c>
      <c r="B23" s="45" t="s">
        <v>128</v>
      </c>
      <c r="C23" s="22">
        <v>9</v>
      </c>
      <c r="D23" s="5"/>
      <c r="E23" s="5"/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0"/>
        <v>0</v>
      </c>
    </row>
    <row r="24" spans="1:12">
      <c r="A24" s="55">
        <v>17</v>
      </c>
      <c r="B24" s="49" t="s">
        <v>129</v>
      </c>
      <c r="C24" s="22">
        <v>11</v>
      </c>
      <c r="D24" s="5"/>
      <c r="E24" s="5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0"/>
        <v>0</v>
      </c>
    </row>
    <row r="25" spans="1:12">
      <c r="A25" s="55">
        <v>18</v>
      </c>
      <c r="B25" s="45" t="s">
        <v>130</v>
      </c>
      <c r="C25" s="22">
        <v>10</v>
      </c>
      <c r="D25" s="5"/>
      <c r="E25" s="5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0"/>
        <v>0</v>
      </c>
    </row>
    <row r="26" spans="1:12">
      <c r="A26" s="56">
        <v>19</v>
      </c>
      <c r="B26" s="45" t="s">
        <v>131</v>
      </c>
      <c r="C26" s="22">
        <v>32</v>
      </c>
      <c r="D26" s="5"/>
      <c r="E26" s="5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0"/>
        <v>0</v>
      </c>
    </row>
    <row r="27" spans="1:12">
      <c r="A27" s="55">
        <v>20</v>
      </c>
      <c r="B27" s="50" t="s">
        <v>160</v>
      </c>
      <c r="C27" s="22">
        <v>2</v>
      </c>
      <c r="D27" s="5"/>
      <c r="E27" s="5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0"/>
        <v>0</v>
      </c>
    </row>
    <row r="28" spans="1:12">
      <c r="A28" s="55">
        <v>21</v>
      </c>
      <c r="B28" s="45" t="s">
        <v>132</v>
      </c>
      <c r="C28" s="22">
        <v>6</v>
      </c>
      <c r="D28" s="5"/>
      <c r="E28" s="5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0"/>
        <v>0</v>
      </c>
    </row>
    <row r="29" spans="1:12">
      <c r="A29" s="55">
        <v>22</v>
      </c>
      <c r="B29" s="45" t="s">
        <v>133</v>
      </c>
      <c r="C29" s="22">
        <v>12</v>
      </c>
      <c r="D29" s="5"/>
      <c r="E29" s="5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0"/>
        <v>0</v>
      </c>
    </row>
    <row r="30" spans="1:12">
      <c r="A30" s="55">
        <v>23</v>
      </c>
      <c r="B30" s="48" t="s">
        <v>134</v>
      </c>
      <c r="C30" s="22">
        <v>26</v>
      </c>
      <c r="D30" s="5"/>
      <c r="E30" s="5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0"/>
        <v>0</v>
      </c>
    </row>
    <row r="31" spans="1:12" ht="15.75" thickBot="1">
      <c r="A31" s="57">
        <v>24</v>
      </c>
      <c r="B31" s="58" t="s">
        <v>135</v>
      </c>
      <c r="C31" s="25">
        <v>14</v>
      </c>
      <c r="D31" s="26"/>
      <c r="E31" s="26"/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6">
        <f t="shared" si="0"/>
        <v>0</v>
      </c>
    </row>
    <row r="32" spans="1:12" ht="29.25" customHeight="1" thickBot="1">
      <c r="A32" s="32"/>
      <c r="B32" s="33"/>
      <c r="C32" s="24">
        <f>SUM(C8:C31)</f>
        <v>569</v>
      </c>
      <c r="D32" s="9"/>
      <c r="E32" s="9"/>
      <c r="F32" s="35"/>
      <c r="G32" s="35"/>
      <c r="H32" s="35"/>
      <c r="I32" s="35"/>
      <c r="J32" s="85" t="s">
        <v>148</v>
      </c>
      <c r="K32" s="86"/>
      <c r="L32" s="51">
        <f>SUM(L8:L31)</f>
        <v>0</v>
      </c>
    </row>
    <row r="33" spans="1:12" ht="29.25" customHeight="1">
      <c r="A33" s="32"/>
      <c r="B33" s="33"/>
      <c r="C33" s="34"/>
      <c r="D33" s="9"/>
      <c r="E33" s="9"/>
      <c r="F33" s="35"/>
      <c r="G33" s="35"/>
      <c r="H33" s="35"/>
      <c r="I33" s="35"/>
      <c r="J33" s="36"/>
      <c r="K33" s="37"/>
      <c r="L33" s="35"/>
    </row>
    <row r="34" spans="1:12" ht="21">
      <c r="A34" s="84" t="s">
        <v>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15.75" thickBot="1"/>
    <row r="36" spans="1:12" ht="29.25" customHeight="1" thickBot="1">
      <c r="A36" s="2" t="s">
        <v>0</v>
      </c>
      <c r="B36" s="3" t="s">
        <v>1</v>
      </c>
      <c r="C36" s="3" t="s">
        <v>2</v>
      </c>
      <c r="D36" s="3" t="s">
        <v>3</v>
      </c>
      <c r="E36" s="3" t="s">
        <v>4</v>
      </c>
      <c r="F36" s="1" t="s">
        <v>5</v>
      </c>
      <c r="G36" s="1" t="s">
        <v>6</v>
      </c>
      <c r="H36" s="1" t="s">
        <v>7</v>
      </c>
      <c r="I36" s="89" t="s">
        <v>164</v>
      </c>
      <c r="J36" s="89" t="s">
        <v>163</v>
      </c>
      <c r="K36" s="104" t="s">
        <v>7</v>
      </c>
      <c r="L36" s="106" t="s">
        <v>8</v>
      </c>
    </row>
    <row r="37" spans="1:12">
      <c r="A37" s="65">
        <v>1</v>
      </c>
      <c r="B37" s="66" t="s">
        <v>156</v>
      </c>
      <c r="C37" s="28">
        <v>1</v>
      </c>
      <c r="D37" s="29"/>
      <c r="E37" s="29"/>
      <c r="F37" s="30">
        <v>0</v>
      </c>
      <c r="G37" s="30">
        <v>0</v>
      </c>
      <c r="H37" s="30">
        <f>(F37+G37)*0.08</f>
        <v>0</v>
      </c>
      <c r="I37" s="30">
        <v>0</v>
      </c>
      <c r="J37" s="30">
        <v>0</v>
      </c>
      <c r="K37" s="30">
        <v>0</v>
      </c>
      <c r="L37" s="105">
        <f>(F37+G37+H37+I37+J37+K37)*C37</f>
        <v>0</v>
      </c>
    </row>
    <row r="38" spans="1:12">
      <c r="A38" s="67">
        <v>2</v>
      </c>
      <c r="B38" s="59" t="s">
        <v>10</v>
      </c>
      <c r="C38" s="22">
        <v>2</v>
      </c>
      <c r="D38" s="5"/>
      <c r="E38" s="5"/>
      <c r="F38" s="6">
        <v>0</v>
      </c>
      <c r="G38" s="6">
        <v>0</v>
      </c>
      <c r="H38" s="6">
        <f t="shared" ref="H38:H54" si="1">(F38+G38)*0.08</f>
        <v>0</v>
      </c>
      <c r="I38" s="6">
        <v>0</v>
      </c>
      <c r="J38" s="6">
        <v>0</v>
      </c>
      <c r="K38" s="6">
        <v>0</v>
      </c>
      <c r="L38" s="6">
        <f t="shared" ref="L38:L54" si="2">(F38+G38+H38+I38+J38+K38)*C38</f>
        <v>0</v>
      </c>
    </row>
    <row r="39" spans="1:12">
      <c r="A39" s="67">
        <v>3</v>
      </c>
      <c r="B39" s="60" t="s">
        <v>11</v>
      </c>
      <c r="C39" s="22">
        <v>7</v>
      </c>
      <c r="D39" s="5"/>
      <c r="E39" s="5"/>
      <c r="F39" s="6">
        <v>0</v>
      </c>
      <c r="G39" s="6">
        <v>0</v>
      </c>
      <c r="H39" s="6">
        <f t="shared" si="1"/>
        <v>0</v>
      </c>
      <c r="I39" s="6">
        <v>0</v>
      </c>
      <c r="J39" s="6">
        <v>0</v>
      </c>
      <c r="K39" s="6">
        <v>0</v>
      </c>
      <c r="L39" s="6">
        <f t="shared" si="2"/>
        <v>0</v>
      </c>
    </row>
    <row r="40" spans="1:12">
      <c r="A40" s="68">
        <v>4</v>
      </c>
      <c r="B40" s="61" t="s">
        <v>12</v>
      </c>
      <c r="C40" s="22">
        <v>9</v>
      </c>
      <c r="D40" s="5"/>
      <c r="E40" s="5"/>
      <c r="F40" s="6">
        <v>0</v>
      </c>
      <c r="G40" s="6">
        <v>0</v>
      </c>
      <c r="H40" s="6">
        <f t="shared" si="1"/>
        <v>0</v>
      </c>
      <c r="I40" s="6">
        <v>0</v>
      </c>
      <c r="J40" s="6">
        <v>0</v>
      </c>
      <c r="K40" s="6">
        <v>0</v>
      </c>
      <c r="L40" s="6">
        <f t="shared" si="2"/>
        <v>0</v>
      </c>
    </row>
    <row r="41" spans="1:12">
      <c r="A41" s="67">
        <v>5</v>
      </c>
      <c r="B41" s="59" t="s">
        <v>13</v>
      </c>
      <c r="C41" s="22">
        <v>4</v>
      </c>
      <c r="D41" s="5"/>
      <c r="E41" s="5"/>
      <c r="F41" s="6">
        <v>0</v>
      </c>
      <c r="G41" s="6">
        <v>0</v>
      </c>
      <c r="H41" s="6">
        <f t="shared" si="1"/>
        <v>0</v>
      </c>
      <c r="I41" s="6">
        <v>0</v>
      </c>
      <c r="J41" s="6">
        <v>0</v>
      </c>
      <c r="K41" s="6">
        <v>0</v>
      </c>
      <c r="L41" s="6">
        <f t="shared" si="2"/>
        <v>0</v>
      </c>
    </row>
    <row r="42" spans="1:12">
      <c r="A42" s="67">
        <v>6</v>
      </c>
      <c r="B42" s="59" t="s">
        <v>14</v>
      </c>
      <c r="C42" s="22">
        <v>3</v>
      </c>
      <c r="D42" s="5"/>
      <c r="E42" s="5"/>
      <c r="F42" s="6">
        <v>0</v>
      </c>
      <c r="G42" s="6">
        <v>0</v>
      </c>
      <c r="H42" s="6">
        <f t="shared" si="1"/>
        <v>0</v>
      </c>
      <c r="I42" s="6">
        <v>0</v>
      </c>
      <c r="J42" s="6">
        <v>0</v>
      </c>
      <c r="K42" s="6">
        <v>0</v>
      </c>
      <c r="L42" s="6">
        <f t="shared" si="2"/>
        <v>0</v>
      </c>
    </row>
    <row r="43" spans="1:12">
      <c r="A43" s="68">
        <v>7</v>
      </c>
      <c r="B43" s="62" t="s">
        <v>136</v>
      </c>
      <c r="C43" s="22">
        <v>2</v>
      </c>
      <c r="D43" s="5"/>
      <c r="E43" s="5"/>
      <c r="F43" s="6">
        <v>0</v>
      </c>
      <c r="G43" s="6">
        <v>0</v>
      </c>
      <c r="H43" s="6">
        <f t="shared" si="1"/>
        <v>0</v>
      </c>
      <c r="I43" s="6">
        <v>0</v>
      </c>
      <c r="J43" s="6">
        <v>0</v>
      </c>
      <c r="K43" s="6">
        <v>0</v>
      </c>
      <c r="L43" s="6">
        <f t="shared" si="2"/>
        <v>0</v>
      </c>
    </row>
    <row r="44" spans="1:12">
      <c r="A44" s="67">
        <v>8</v>
      </c>
      <c r="B44" s="59" t="s">
        <v>157</v>
      </c>
      <c r="C44" s="21">
        <v>1</v>
      </c>
      <c r="D44" s="5"/>
      <c r="E44" s="5"/>
      <c r="F44" s="6">
        <v>0</v>
      </c>
      <c r="G44" s="6">
        <v>0</v>
      </c>
      <c r="H44" s="6">
        <f t="shared" si="1"/>
        <v>0</v>
      </c>
      <c r="I44" s="6">
        <v>0</v>
      </c>
      <c r="J44" s="6">
        <v>0</v>
      </c>
      <c r="K44" s="6">
        <v>0</v>
      </c>
      <c r="L44" s="6">
        <f t="shared" si="2"/>
        <v>0</v>
      </c>
    </row>
    <row r="45" spans="1:12">
      <c r="A45" s="67">
        <v>9</v>
      </c>
      <c r="B45" s="59" t="s">
        <v>15</v>
      </c>
      <c r="C45" s="22">
        <v>2</v>
      </c>
      <c r="D45" s="5"/>
      <c r="E45" s="5"/>
      <c r="F45" s="6">
        <v>0</v>
      </c>
      <c r="G45" s="6">
        <v>0</v>
      </c>
      <c r="H45" s="6">
        <f t="shared" si="1"/>
        <v>0</v>
      </c>
      <c r="I45" s="6">
        <v>0</v>
      </c>
      <c r="J45" s="6">
        <v>0</v>
      </c>
      <c r="K45" s="6">
        <v>0</v>
      </c>
      <c r="L45" s="6">
        <f t="shared" si="2"/>
        <v>0</v>
      </c>
    </row>
    <row r="46" spans="1:12">
      <c r="A46" s="68">
        <v>10</v>
      </c>
      <c r="B46" s="60" t="s">
        <v>137</v>
      </c>
      <c r="C46" s="22">
        <v>2</v>
      </c>
      <c r="D46" s="5"/>
      <c r="E46" s="5"/>
      <c r="F46" s="6">
        <v>0</v>
      </c>
      <c r="G46" s="6">
        <v>0</v>
      </c>
      <c r="H46" s="6">
        <f t="shared" si="1"/>
        <v>0</v>
      </c>
      <c r="I46" s="6">
        <v>0</v>
      </c>
      <c r="J46" s="6">
        <v>0</v>
      </c>
      <c r="K46" s="6">
        <v>0</v>
      </c>
      <c r="L46" s="6">
        <f t="shared" si="2"/>
        <v>0</v>
      </c>
    </row>
    <row r="47" spans="1:12">
      <c r="A47" s="67">
        <v>11</v>
      </c>
      <c r="B47" s="60" t="s">
        <v>138</v>
      </c>
      <c r="C47" s="22">
        <v>1</v>
      </c>
      <c r="D47" s="5"/>
      <c r="E47" s="5"/>
      <c r="F47" s="6">
        <v>0</v>
      </c>
      <c r="G47" s="6">
        <v>0</v>
      </c>
      <c r="H47" s="6">
        <f t="shared" si="1"/>
        <v>0</v>
      </c>
      <c r="I47" s="6">
        <v>0</v>
      </c>
      <c r="J47" s="6">
        <v>0</v>
      </c>
      <c r="K47" s="6">
        <v>0</v>
      </c>
      <c r="L47" s="6">
        <f t="shared" si="2"/>
        <v>0</v>
      </c>
    </row>
    <row r="48" spans="1:12">
      <c r="A48" s="67">
        <v>12</v>
      </c>
      <c r="B48" s="59" t="s">
        <v>16</v>
      </c>
      <c r="C48" s="22">
        <v>2</v>
      </c>
      <c r="D48" s="5"/>
      <c r="E48" s="5"/>
      <c r="F48" s="6">
        <v>0</v>
      </c>
      <c r="G48" s="6">
        <v>0</v>
      </c>
      <c r="H48" s="6">
        <f t="shared" si="1"/>
        <v>0</v>
      </c>
      <c r="I48" s="6">
        <v>0</v>
      </c>
      <c r="J48" s="6">
        <v>0</v>
      </c>
      <c r="K48" s="6">
        <v>0</v>
      </c>
      <c r="L48" s="6">
        <f t="shared" si="2"/>
        <v>0</v>
      </c>
    </row>
    <row r="49" spans="1:12">
      <c r="A49" s="68">
        <v>13</v>
      </c>
      <c r="B49" s="60" t="s">
        <v>17</v>
      </c>
      <c r="C49" s="22">
        <v>5</v>
      </c>
      <c r="D49" s="5"/>
      <c r="E49" s="5"/>
      <c r="F49" s="6">
        <v>0</v>
      </c>
      <c r="G49" s="6">
        <v>0</v>
      </c>
      <c r="H49" s="6">
        <f t="shared" si="1"/>
        <v>0</v>
      </c>
      <c r="I49" s="6">
        <v>0</v>
      </c>
      <c r="J49" s="6">
        <v>0</v>
      </c>
      <c r="K49" s="6">
        <v>0</v>
      </c>
      <c r="L49" s="6">
        <f t="shared" si="2"/>
        <v>0</v>
      </c>
    </row>
    <row r="50" spans="1:12">
      <c r="A50" s="67">
        <v>14</v>
      </c>
      <c r="B50" s="59" t="s">
        <v>18</v>
      </c>
      <c r="C50" s="22">
        <v>2</v>
      </c>
      <c r="D50" s="5"/>
      <c r="E50" s="5"/>
      <c r="F50" s="6">
        <v>0</v>
      </c>
      <c r="G50" s="6">
        <v>0</v>
      </c>
      <c r="H50" s="6">
        <f t="shared" si="1"/>
        <v>0</v>
      </c>
      <c r="I50" s="6">
        <v>0</v>
      </c>
      <c r="J50" s="6">
        <v>0</v>
      </c>
      <c r="K50" s="6">
        <v>0</v>
      </c>
      <c r="L50" s="6">
        <f t="shared" si="2"/>
        <v>0</v>
      </c>
    </row>
    <row r="51" spans="1:12">
      <c r="A51" s="67">
        <v>15</v>
      </c>
      <c r="B51" s="61" t="s">
        <v>19</v>
      </c>
      <c r="C51" s="22">
        <v>3</v>
      </c>
      <c r="D51" s="44"/>
      <c r="E51" s="44"/>
      <c r="F51" s="6">
        <v>0</v>
      </c>
      <c r="G51" s="6">
        <v>0</v>
      </c>
      <c r="H51" s="6">
        <f t="shared" ref="H51:H53" si="3">(F51+G51)*0.08</f>
        <v>0</v>
      </c>
      <c r="I51" s="6">
        <v>0</v>
      </c>
      <c r="J51" s="6">
        <v>0</v>
      </c>
      <c r="K51" s="6">
        <v>0</v>
      </c>
      <c r="L51" s="6">
        <f t="shared" si="2"/>
        <v>0</v>
      </c>
    </row>
    <row r="52" spans="1:12">
      <c r="A52" s="68">
        <v>16</v>
      </c>
      <c r="B52" s="60" t="s">
        <v>139</v>
      </c>
      <c r="C52" s="22">
        <v>1</v>
      </c>
      <c r="D52" s="44"/>
      <c r="E52" s="44"/>
      <c r="F52" s="6">
        <v>0</v>
      </c>
      <c r="G52" s="6">
        <v>0</v>
      </c>
      <c r="H52" s="6">
        <f t="shared" si="3"/>
        <v>0</v>
      </c>
      <c r="I52" s="6">
        <v>0</v>
      </c>
      <c r="J52" s="6">
        <v>0</v>
      </c>
      <c r="K52" s="6">
        <v>0</v>
      </c>
      <c r="L52" s="6">
        <f t="shared" si="2"/>
        <v>0</v>
      </c>
    </row>
    <row r="53" spans="1:12">
      <c r="A53" s="67">
        <v>17</v>
      </c>
      <c r="B53" s="60" t="s">
        <v>140</v>
      </c>
      <c r="C53" s="22">
        <v>1</v>
      </c>
      <c r="D53" s="44"/>
      <c r="E53" s="44"/>
      <c r="F53" s="6">
        <v>0</v>
      </c>
      <c r="G53" s="6">
        <v>0</v>
      </c>
      <c r="H53" s="6">
        <f t="shared" si="3"/>
        <v>0</v>
      </c>
      <c r="I53" s="6">
        <v>0</v>
      </c>
      <c r="J53" s="6">
        <v>0</v>
      </c>
      <c r="K53" s="6">
        <v>0</v>
      </c>
      <c r="L53" s="6">
        <f t="shared" si="2"/>
        <v>0</v>
      </c>
    </row>
    <row r="54" spans="1:12" ht="15.75" thickBot="1">
      <c r="A54" s="69">
        <v>18</v>
      </c>
      <c r="B54" s="70" t="s">
        <v>158</v>
      </c>
      <c r="C54" s="71">
        <v>1</v>
      </c>
      <c r="D54" s="26"/>
      <c r="E54" s="26"/>
      <c r="F54" s="27">
        <v>0</v>
      </c>
      <c r="G54" s="27">
        <v>0</v>
      </c>
      <c r="H54" s="27">
        <f t="shared" si="1"/>
        <v>0</v>
      </c>
      <c r="I54" s="27">
        <v>0</v>
      </c>
      <c r="J54" s="107">
        <v>0</v>
      </c>
      <c r="K54" s="107">
        <v>0</v>
      </c>
      <c r="L54" s="91">
        <f t="shared" si="2"/>
        <v>0</v>
      </c>
    </row>
    <row r="55" spans="1:12" ht="36.75" customHeight="1" thickBot="1">
      <c r="C55" s="24">
        <f>SUM(C37:C54)</f>
        <v>49</v>
      </c>
      <c r="J55" s="108" t="s">
        <v>149</v>
      </c>
      <c r="K55" s="109"/>
      <c r="L55" s="110">
        <f>SUM(L37:L54)</f>
        <v>0</v>
      </c>
    </row>
    <row r="56" spans="1:12" ht="23.25" customHeight="1" thickBot="1">
      <c r="A56" s="94" t="s">
        <v>147</v>
      </c>
      <c r="B56" s="96"/>
      <c r="C56" s="96"/>
      <c r="D56" s="95"/>
      <c r="J56" s="40"/>
      <c r="K56" s="40"/>
      <c r="L56" s="40"/>
    </row>
    <row r="57" spans="1:12" ht="20.25" customHeight="1">
      <c r="A57" s="83" t="s">
        <v>151</v>
      </c>
      <c r="B57" s="97"/>
      <c r="C57" s="97"/>
      <c r="D57" s="98"/>
      <c r="H57" s="38"/>
      <c r="J57" s="72" t="s">
        <v>150</v>
      </c>
      <c r="K57" s="73"/>
      <c r="L57" s="78">
        <f>SUM(L32+L55)</f>
        <v>0</v>
      </c>
    </row>
    <row r="58" spans="1:12" ht="20.25" customHeight="1">
      <c r="A58" s="92" t="s">
        <v>152</v>
      </c>
      <c r="B58" s="102"/>
      <c r="C58" s="100">
        <v>0</v>
      </c>
      <c r="D58" s="81"/>
      <c r="J58" s="74"/>
      <c r="K58" s="75"/>
      <c r="L58" s="79"/>
    </row>
    <row r="59" spans="1:12" ht="20.25" customHeight="1">
      <c r="A59" s="92" t="s">
        <v>153</v>
      </c>
      <c r="B59" s="102"/>
      <c r="C59" s="100">
        <v>0</v>
      </c>
      <c r="D59" s="81"/>
      <c r="J59" s="74"/>
      <c r="K59" s="75"/>
      <c r="L59" s="79"/>
    </row>
    <row r="60" spans="1:12" ht="20.25" customHeight="1" thickBot="1">
      <c r="A60" s="92" t="s">
        <v>154</v>
      </c>
      <c r="B60" s="102"/>
      <c r="C60" s="100">
        <v>0</v>
      </c>
      <c r="D60" s="81"/>
      <c r="J60" s="76"/>
      <c r="K60" s="77"/>
      <c r="L60" s="80"/>
    </row>
    <row r="61" spans="1:12" ht="21.75" customHeight="1" thickBot="1">
      <c r="A61" s="93" t="s">
        <v>155</v>
      </c>
      <c r="B61" s="103"/>
      <c r="C61" s="101">
        <v>0</v>
      </c>
      <c r="D61" s="82"/>
      <c r="J61" s="40"/>
      <c r="K61" s="40"/>
      <c r="L61" s="39"/>
    </row>
    <row r="62" spans="1:12">
      <c r="J62" s="40"/>
      <c r="K62" s="40"/>
      <c r="L62" s="39"/>
    </row>
    <row r="63" spans="1:12" ht="39" customHeight="1">
      <c r="A63" s="99" t="s">
        <v>166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22.5" customHeight="1">
      <c r="A64" s="99" t="s">
        <v>165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1:4" ht="20.25" customHeight="1">
      <c r="A65" s="41"/>
      <c r="B65" s="42"/>
      <c r="C65" s="42"/>
      <c r="D65" s="43"/>
    </row>
    <row r="66" spans="1:4" ht="20.25" customHeight="1">
      <c r="A66" s="41"/>
      <c r="B66" s="42"/>
      <c r="C66" s="42"/>
      <c r="D66" s="43"/>
    </row>
    <row r="67" spans="1:4" ht="22.5" customHeight="1">
      <c r="A67" s="41"/>
      <c r="B67" s="42"/>
      <c r="C67" s="42"/>
      <c r="D67" s="43"/>
    </row>
    <row r="68" spans="1:4" ht="15.75" thickBot="1">
      <c r="B68" s="7"/>
      <c r="C68" s="7"/>
      <c r="D68" s="7"/>
    </row>
    <row r="69" spans="1:4">
      <c r="B69" s="8" t="s">
        <v>20</v>
      </c>
      <c r="C69" s="8"/>
      <c r="D69" s="8"/>
    </row>
    <row r="70" spans="1:4">
      <c r="B70" s="8" t="s">
        <v>21</v>
      </c>
      <c r="C70" s="8"/>
      <c r="D70" s="8"/>
    </row>
  </sheetData>
  <mergeCells count="19">
    <mergeCell ref="A63:L63"/>
    <mergeCell ref="A64:L64"/>
    <mergeCell ref="A3:L3"/>
    <mergeCell ref="A4:L4"/>
    <mergeCell ref="J32:K32"/>
    <mergeCell ref="J55:K55"/>
    <mergeCell ref="A34:L34"/>
    <mergeCell ref="A58:B58"/>
    <mergeCell ref="A59:B59"/>
    <mergeCell ref="A60:B60"/>
    <mergeCell ref="A61:B61"/>
    <mergeCell ref="A57:D57"/>
    <mergeCell ref="A56:D56"/>
    <mergeCell ref="J57:K60"/>
    <mergeCell ref="L57:L60"/>
    <mergeCell ref="C58:D58"/>
    <mergeCell ref="C59:D59"/>
    <mergeCell ref="C60:D60"/>
    <mergeCell ref="C61:D6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="110" zoomScaleNormal="110" workbookViewId="0">
      <selection activeCell="C30" sqref="C30"/>
    </sheetView>
  </sheetViews>
  <sheetFormatPr baseColWidth="10" defaultRowHeight="15"/>
  <cols>
    <col min="2" max="2" width="37.5703125" customWidth="1"/>
    <col min="4" max="4" width="37" customWidth="1"/>
  </cols>
  <sheetData>
    <row r="1" spans="1:5">
      <c r="A1" s="8"/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3" spans="1:5" ht="36" customHeight="1">
      <c r="A3" s="8"/>
      <c r="B3" s="88" t="s">
        <v>146</v>
      </c>
      <c r="C3" s="88"/>
      <c r="D3" s="88"/>
      <c r="E3" s="88"/>
    </row>
    <row r="4" spans="1:5" ht="25.5" customHeight="1">
      <c r="A4" s="8"/>
      <c r="B4" s="87" t="s">
        <v>114</v>
      </c>
      <c r="C4" s="87"/>
      <c r="D4" s="87"/>
      <c r="E4" s="8"/>
    </row>
    <row r="5" spans="1:5" ht="31.5" customHeight="1" thickBot="1">
      <c r="A5" s="8"/>
      <c r="B5" s="10"/>
      <c r="C5" s="10"/>
      <c r="D5" s="10"/>
      <c r="E5" s="8"/>
    </row>
    <row r="6" spans="1:5" ht="29.25" customHeight="1" thickBot="1">
      <c r="B6" s="17" t="s">
        <v>79</v>
      </c>
      <c r="D6" s="17" t="s">
        <v>80</v>
      </c>
    </row>
    <row r="7" spans="1:5">
      <c r="B7" s="16" t="s">
        <v>68</v>
      </c>
      <c r="D7" s="18" t="s">
        <v>81</v>
      </c>
    </row>
    <row r="8" spans="1:5">
      <c r="B8" s="16" t="s">
        <v>104</v>
      </c>
      <c r="D8" s="19" t="s">
        <v>82</v>
      </c>
    </row>
    <row r="9" spans="1:5">
      <c r="B9" s="12" t="s">
        <v>22</v>
      </c>
      <c r="D9" s="19" t="s">
        <v>83</v>
      </c>
    </row>
    <row r="10" spans="1:5">
      <c r="B10" s="12" t="s">
        <v>56</v>
      </c>
      <c r="D10" s="19" t="s">
        <v>84</v>
      </c>
    </row>
    <row r="11" spans="1:5">
      <c r="B11" s="12" t="s">
        <v>100</v>
      </c>
      <c r="D11" s="19" t="s">
        <v>85</v>
      </c>
    </row>
    <row r="12" spans="1:5">
      <c r="B12" s="12" t="s">
        <v>23</v>
      </c>
      <c r="D12" s="19" t="s">
        <v>86</v>
      </c>
    </row>
    <row r="13" spans="1:5">
      <c r="B13" s="12" t="s">
        <v>24</v>
      </c>
      <c r="D13" s="19" t="s">
        <v>87</v>
      </c>
    </row>
    <row r="14" spans="1:5">
      <c r="B14" s="13" t="s">
        <v>25</v>
      </c>
      <c r="D14" s="19" t="s">
        <v>88</v>
      </c>
    </row>
    <row r="15" spans="1:5">
      <c r="B15" s="12" t="s">
        <v>26</v>
      </c>
      <c r="D15" s="19" t="s">
        <v>89</v>
      </c>
    </row>
    <row r="16" spans="1:5">
      <c r="B16" s="12" t="s">
        <v>27</v>
      </c>
      <c r="D16" s="31" t="s">
        <v>141</v>
      </c>
    </row>
    <row r="17" spans="2:4">
      <c r="B17" s="12" t="s">
        <v>28</v>
      </c>
      <c r="D17" s="19" t="s">
        <v>90</v>
      </c>
    </row>
    <row r="18" spans="2:4">
      <c r="B18" s="12" t="s">
        <v>76</v>
      </c>
      <c r="D18" s="19" t="s">
        <v>91</v>
      </c>
    </row>
    <row r="19" spans="2:4">
      <c r="B19" s="14" t="s">
        <v>29</v>
      </c>
      <c r="D19" s="31" t="s">
        <v>142</v>
      </c>
    </row>
    <row r="20" spans="2:4">
      <c r="B20" s="14" t="s">
        <v>107</v>
      </c>
      <c r="D20" s="19" t="s">
        <v>92</v>
      </c>
    </row>
    <row r="21" spans="2:4">
      <c r="B21" s="13" t="s">
        <v>30</v>
      </c>
      <c r="D21" s="31" t="s">
        <v>143</v>
      </c>
    </row>
    <row r="22" spans="2:4">
      <c r="B22" s="12" t="s">
        <v>109</v>
      </c>
      <c r="D22" s="19" t="s">
        <v>93</v>
      </c>
    </row>
    <row r="23" spans="2:4">
      <c r="B23" s="12" t="s">
        <v>31</v>
      </c>
      <c r="D23" s="19" t="s">
        <v>94</v>
      </c>
    </row>
    <row r="24" spans="2:4">
      <c r="B24" s="12" t="s">
        <v>105</v>
      </c>
      <c r="D24" s="19" t="s">
        <v>95</v>
      </c>
    </row>
    <row r="25" spans="2:4">
      <c r="B25" s="12" t="s">
        <v>55</v>
      </c>
      <c r="D25" s="19" t="s">
        <v>96</v>
      </c>
    </row>
    <row r="26" spans="2:4">
      <c r="B26" s="12" t="s">
        <v>69</v>
      </c>
      <c r="D26" s="19" t="s">
        <v>144</v>
      </c>
    </row>
    <row r="27" spans="2:4">
      <c r="B27" s="12" t="s">
        <v>66</v>
      </c>
      <c r="D27" s="31" t="s">
        <v>145</v>
      </c>
    </row>
    <row r="28" spans="2:4">
      <c r="B28" s="12" t="s">
        <v>32</v>
      </c>
      <c r="D28" s="19" t="s">
        <v>97</v>
      </c>
    </row>
    <row r="29" spans="2:4" ht="15.75" thickBot="1">
      <c r="B29" s="12" t="s">
        <v>101</v>
      </c>
      <c r="D29" s="20" t="s">
        <v>98</v>
      </c>
    </row>
    <row r="30" spans="2:4">
      <c r="B30" s="13" t="s">
        <v>33</v>
      </c>
    </row>
    <row r="31" spans="2:4">
      <c r="B31" s="13" t="s">
        <v>34</v>
      </c>
    </row>
    <row r="32" spans="2:4">
      <c r="B32" s="13" t="s">
        <v>35</v>
      </c>
    </row>
    <row r="33" spans="2:2">
      <c r="B33" s="13" t="s">
        <v>102</v>
      </c>
    </row>
    <row r="34" spans="2:2">
      <c r="B34" s="14" t="s">
        <v>36</v>
      </c>
    </row>
    <row r="35" spans="2:2">
      <c r="B35" s="12" t="s">
        <v>37</v>
      </c>
    </row>
    <row r="36" spans="2:2">
      <c r="B36" s="12" t="s">
        <v>70</v>
      </c>
    </row>
    <row r="37" spans="2:2">
      <c r="B37" s="12" t="s">
        <v>57</v>
      </c>
    </row>
    <row r="38" spans="2:2">
      <c r="B38" s="12" t="s">
        <v>38</v>
      </c>
    </row>
    <row r="39" spans="2:2">
      <c r="B39" s="12" t="s">
        <v>74</v>
      </c>
    </row>
    <row r="40" spans="2:2">
      <c r="B40" s="12" t="s">
        <v>106</v>
      </c>
    </row>
    <row r="41" spans="2:2">
      <c r="B41" s="12" t="s">
        <v>58</v>
      </c>
    </row>
    <row r="42" spans="2:2">
      <c r="B42" s="12" t="s">
        <v>75</v>
      </c>
    </row>
    <row r="43" spans="2:2">
      <c r="B43" s="12" t="s">
        <v>59</v>
      </c>
    </row>
    <row r="44" spans="2:2">
      <c r="B44" s="12" t="s">
        <v>39</v>
      </c>
    </row>
    <row r="45" spans="2:2">
      <c r="B45" s="12" t="s">
        <v>54</v>
      </c>
    </row>
    <row r="46" spans="2:2">
      <c r="B46" s="12" t="s">
        <v>40</v>
      </c>
    </row>
    <row r="47" spans="2:2">
      <c r="B47" s="12" t="s">
        <v>41</v>
      </c>
    </row>
    <row r="48" spans="2:2">
      <c r="B48" s="13" t="s">
        <v>42</v>
      </c>
    </row>
    <row r="49" spans="2:2">
      <c r="B49" s="12" t="s">
        <v>43</v>
      </c>
    </row>
    <row r="50" spans="2:2">
      <c r="B50" s="12" t="s">
        <v>60</v>
      </c>
    </row>
    <row r="51" spans="2:2">
      <c r="B51" s="13" t="s">
        <v>44</v>
      </c>
    </row>
    <row r="52" spans="2:2">
      <c r="B52" s="13" t="s">
        <v>71</v>
      </c>
    </row>
    <row r="53" spans="2:2">
      <c r="B53" s="13" t="s">
        <v>99</v>
      </c>
    </row>
    <row r="54" spans="2:2">
      <c r="B54" s="13" t="s">
        <v>77</v>
      </c>
    </row>
    <row r="55" spans="2:2">
      <c r="B55" s="13" t="s">
        <v>61</v>
      </c>
    </row>
    <row r="56" spans="2:2">
      <c r="B56" s="13" t="s">
        <v>62</v>
      </c>
    </row>
    <row r="57" spans="2:2">
      <c r="B57" s="13" t="s">
        <v>45</v>
      </c>
    </row>
    <row r="58" spans="2:2">
      <c r="B58" s="12" t="s">
        <v>46</v>
      </c>
    </row>
    <row r="59" spans="2:2">
      <c r="B59" s="12" t="s">
        <v>47</v>
      </c>
    </row>
    <row r="60" spans="2:2">
      <c r="B60" s="12" t="s">
        <v>110</v>
      </c>
    </row>
    <row r="61" spans="2:2">
      <c r="B61" s="12" t="s">
        <v>63</v>
      </c>
    </row>
    <row r="62" spans="2:2">
      <c r="B62" s="12" t="s">
        <v>64</v>
      </c>
    </row>
    <row r="63" spans="2:2">
      <c r="B63" s="12" t="s">
        <v>48</v>
      </c>
    </row>
    <row r="64" spans="2:2">
      <c r="B64" s="12" t="s">
        <v>111</v>
      </c>
    </row>
    <row r="65" spans="1:5">
      <c r="B65" s="12" t="s">
        <v>49</v>
      </c>
    </row>
    <row r="66" spans="1:5">
      <c r="B66" s="12" t="s">
        <v>78</v>
      </c>
    </row>
    <row r="67" spans="1:5">
      <c r="B67" s="12" t="s">
        <v>103</v>
      </c>
    </row>
    <row r="68" spans="1:5">
      <c r="B68" s="12" t="s">
        <v>67</v>
      </c>
    </row>
    <row r="69" spans="1:5">
      <c r="B69" s="12" t="s">
        <v>65</v>
      </c>
    </row>
    <row r="70" spans="1:5">
      <c r="B70" s="12" t="s">
        <v>50</v>
      </c>
    </row>
    <row r="71" spans="1:5">
      <c r="B71" s="12" t="s">
        <v>51</v>
      </c>
    </row>
    <row r="72" spans="1:5">
      <c r="B72" s="12" t="s">
        <v>73</v>
      </c>
    </row>
    <row r="73" spans="1:5">
      <c r="B73" s="12" t="s">
        <v>52</v>
      </c>
    </row>
    <row r="74" spans="1:5">
      <c r="B74" s="12" t="s">
        <v>72</v>
      </c>
    </row>
    <row r="75" spans="1:5">
      <c r="B75" s="12" t="s">
        <v>53</v>
      </c>
    </row>
    <row r="76" spans="1:5">
      <c r="B76" s="12" t="s">
        <v>112</v>
      </c>
    </row>
    <row r="77" spans="1:5" ht="15.75" thickBot="1">
      <c r="B77" s="15" t="s">
        <v>113</v>
      </c>
    </row>
    <row r="78" spans="1:5">
      <c r="A78" s="9"/>
      <c r="B78" s="11"/>
      <c r="C78" s="9"/>
      <c r="D78" s="9"/>
      <c r="E78" s="9"/>
    </row>
  </sheetData>
  <mergeCells count="2">
    <mergeCell ref="B4:D4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DESTINOS - Ida y Regreso</vt:lpstr>
      <vt:lpstr>CONVENCIONES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Rincón Ruiz</dc:creator>
  <cp:lastModifiedBy>cramirez</cp:lastModifiedBy>
  <dcterms:created xsi:type="dcterms:W3CDTF">2012-03-15T04:53:40Z</dcterms:created>
  <dcterms:modified xsi:type="dcterms:W3CDTF">2013-06-14T22:04:56Z</dcterms:modified>
</cp:coreProperties>
</file>