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REQUERIMIENTOS" sheetId="1" r:id="rId1"/>
    <sheet name="Hoja2" sheetId="2" r:id="rId2"/>
    <sheet name="Hoja3" sheetId="3" r:id="rId3"/>
  </sheets>
  <definedNames>
    <definedName name="_xlnm._FilterDatabase" localSheetId="0" hidden="1">REQUERIMIENTOS!$A$10:$J$10</definedName>
  </definedNames>
  <calcPr calcId="124519"/>
</workbook>
</file>

<file path=xl/calcChain.xml><?xml version="1.0" encoding="utf-8"?>
<calcChain xmlns="http://schemas.openxmlformats.org/spreadsheetml/2006/main">
  <c r="M77" i="1"/>
  <c r="M75" l="1"/>
  <c r="N75" s="1"/>
  <c r="M76"/>
  <c r="N76" s="1"/>
  <c r="N77"/>
  <c r="M74"/>
  <c r="N74" s="1"/>
  <c r="M12" l="1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25"/>
  <c r="N25" s="1"/>
  <c r="M26"/>
  <c r="N26" s="1"/>
  <c r="M27"/>
  <c r="N27" s="1"/>
  <c r="M28"/>
  <c r="N28" s="1"/>
  <c r="M29"/>
  <c r="N29" s="1"/>
  <c r="M30"/>
  <c r="N30" s="1"/>
  <c r="M31"/>
  <c r="N31" s="1"/>
  <c r="M32"/>
  <c r="N32" s="1"/>
  <c r="M33"/>
  <c r="N33" s="1"/>
  <c r="M34"/>
  <c r="N34" s="1"/>
  <c r="M35"/>
  <c r="N35" s="1"/>
  <c r="M36"/>
  <c r="N36" s="1"/>
  <c r="M37"/>
  <c r="N37" s="1"/>
  <c r="M39"/>
  <c r="N39" s="1"/>
  <c r="M40"/>
  <c r="N40" s="1"/>
  <c r="M41"/>
  <c r="N41" s="1"/>
  <c r="M42"/>
  <c r="N42" s="1"/>
  <c r="M43"/>
  <c r="N43" s="1"/>
  <c r="M44"/>
  <c r="N44" s="1"/>
  <c r="M45"/>
  <c r="N45" s="1"/>
  <c r="M46"/>
  <c r="N46" s="1"/>
  <c r="M47"/>
  <c r="N47" s="1"/>
  <c r="M48"/>
  <c r="N48" s="1"/>
  <c r="M49"/>
  <c r="N49" s="1"/>
  <c r="M50"/>
  <c r="N50" s="1"/>
  <c r="M51"/>
  <c r="N51" s="1"/>
  <c r="M53"/>
  <c r="N53" s="1"/>
  <c r="M54"/>
  <c r="N54" s="1"/>
  <c r="M55"/>
  <c r="N55" s="1"/>
  <c r="M56"/>
  <c r="N56" s="1"/>
  <c r="M57"/>
  <c r="N57" s="1"/>
  <c r="M58"/>
  <c r="N58" s="1"/>
  <c r="M59"/>
  <c r="N59" s="1"/>
  <c r="M60"/>
  <c r="N60" s="1"/>
  <c r="M61"/>
  <c r="N61" s="1"/>
  <c r="M62"/>
  <c r="N62" s="1"/>
  <c r="M63"/>
  <c r="N63" s="1"/>
  <c r="M64"/>
  <c r="N64" s="1"/>
  <c r="M65"/>
  <c r="N65" s="1"/>
  <c r="M67"/>
  <c r="N67" s="1"/>
  <c r="M68"/>
  <c r="N68" s="1"/>
  <c r="M69"/>
  <c r="N69" s="1"/>
  <c r="M70"/>
  <c r="N70" s="1"/>
  <c r="M71"/>
  <c r="N71" s="1"/>
  <c r="M72"/>
  <c r="N72" s="1"/>
  <c r="M73"/>
  <c r="N73" s="1"/>
  <c r="M11"/>
  <c r="N11" s="1"/>
  <c r="N38" s="1"/>
  <c r="N78" l="1"/>
  <c r="N66"/>
  <c r="N52"/>
  <c r="N79" l="1"/>
</calcChain>
</file>

<file path=xl/comments1.xml><?xml version="1.0" encoding="utf-8"?>
<comments xmlns="http://schemas.openxmlformats.org/spreadsheetml/2006/main">
  <authors>
    <author>cramirez</author>
  </authors>
  <commentList>
    <comment ref="J64" authorId="0">
      <text>
        <r>
          <rPr>
            <b/>
            <sz val="8"/>
            <color indexed="81"/>
            <rFont val="Tahoma"/>
            <family val="2"/>
          </rPr>
          <t>cramirez:</t>
        </r>
        <r>
          <rPr>
            <sz val="8"/>
            <color indexed="81"/>
            <rFont val="Tahoma"/>
            <family val="2"/>
          </rPr>
          <t xml:space="preserve">
40.000 JUEGOS DE 6 VOLANTES CADA UNO , PARA UN TOTAL DE 240.000 VOLANTES</t>
        </r>
      </text>
    </comment>
    <comment ref="J65" authorId="0">
      <text>
        <r>
          <rPr>
            <b/>
            <sz val="8"/>
            <color indexed="81"/>
            <rFont val="Tahoma"/>
            <family val="2"/>
          </rPr>
          <t>cramirez:</t>
        </r>
        <r>
          <rPr>
            <sz val="8"/>
            <color indexed="81"/>
            <rFont val="Tahoma"/>
            <family val="2"/>
          </rPr>
          <t xml:space="preserve">
40.000 JUEGOS DE 4 VOLANTES CADA UNO PARA UN TOTAL DE 160.000 VOLANTES.
</t>
        </r>
      </text>
    </comment>
  </commentList>
</comments>
</file>

<file path=xl/sharedStrings.xml><?xml version="1.0" encoding="utf-8"?>
<sst xmlns="http://schemas.openxmlformats.org/spreadsheetml/2006/main" count="393" uniqueCount="201">
  <si>
    <t>ITEM #</t>
  </si>
  <si>
    <t>AREA SOLICITANTE</t>
  </si>
  <si>
    <t>DESCRIPCION DETALLADA</t>
  </si>
  <si>
    <t>DIMENSIONES</t>
  </si>
  <si>
    <t>TINTAS</t>
  </si>
  <si>
    <t>TIPO DE PAPEL</t>
  </si>
  <si>
    <t>GRAMAJE</t>
  </si>
  <si>
    <t>TERMINADO</t>
  </si>
  <si>
    <t>CANTIDAD PROBABLE A SOLICITAR</t>
  </si>
  <si>
    <t>OFICINA ASESORA DE GESTION DE PROYECTOS DE INVESTIGACIÓN</t>
  </si>
  <si>
    <t>CARTA</t>
  </si>
  <si>
    <t>2 X 0</t>
  </si>
  <si>
    <t>OPALINA</t>
  </si>
  <si>
    <t>180 GRS</t>
  </si>
  <si>
    <t>4 X 0</t>
  </si>
  <si>
    <t>10,5 x 12,5 cm</t>
  </si>
  <si>
    <t>Despuntadas con punta redonda. Favor cotizar con funda de plástico.</t>
  </si>
  <si>
    <t>2,5 cm de ancho por 80 cm de largo</t>
  </si>
  <si>
    <t xml:space="preserve">Cinta azul ICFES </t>
  </si>
  <si>
    <t>N/A</t>
  </si>
  <si>
    <t>Cinta azul ICFES, marcada con logo a una tinta blanca</t>
  </si>
  <si>
    <t>PPCOTE</t>
  </si>
  <si>
    <t>200 GRS</t>
  </si>
  <si>
    <t>50 X 35 cm</t>
  </si>
  <si>
    <t>Marcación con Logotipo a 1 tinta</t>
  </si>
  <si>
    <t>Retractil azul, tinta de escritura negra, cuerpo plástico.  Empacados en cajas</t>
  </si>
  <si>
    <t>13 OZ 200CMS X 100 CMS</t>
  </si>
  <si>
    <t>BANNER</t>
  </si>
  <si>
    <t>3 X 3</t>
  </si>
  <si>
    <t>4 X 4</t>
  </si>
  <si>
    <t>240 GRS</t>
  </si>
  <si>
    <t>23 X 60 cm ABIERTO Y 23 X 20 cm CERRADA</t>
  </si>
  <si>
    <t>250 GRS</t>
  </si>
  <si>
    <t>17 X 12 cm</t>
  </si>
  <si>
    <t>Embolsado y sellado de cada invitación en plástico</t>
  </si>
  <si>
    <t xml:space="preserve">12,5 X 18,5 CMS. </t>
  </si>
  <si>
    <t>CARATULA 4 X 0, CONTRACARATULA 4 X 0, HOJAS INTERNAS 1X1</t>
  </si>
  <si>
    <t xml:space="preserve">2 TAPAS DE POLICOVER TRANSPARENTE, TAPA Y CONTRATAPA DURA+ PPCOTE+CARTÓN DE 1,5 MM, HOJAS INTERNAS EN BOND </t>
  </si>
  <si>
    <t>TAPA Y CONTRATAPA DURA + COTE DE 150 GRS., MAS CARTON DE 1,5 MM, HOJAS INTERNAS EN BOND DE 75 GRS</t>
  </si>
  <si>
    <t>Impresión digital</t>
  </si>
  <si>
    <t>100 x 140 cm</t>
  </si>
  <si>
    <t>ESMALTADO MATE</t>
  </si>
  <si>
    <t>120 GRS</t>
  </si>
  <si>
    <t>SUBDIRECCION DE APLICACION DE  INSTRUMENTOS</t>
  </si>
  <si>
    <t>50 X 35</t>
  </si>
  <si>
    <t>Empacados en rollos de dos afiches envuelto en plástico</t>
  </si>
  <si>
    <t>30 cm x 1.5 cm</t>
  </si>
  <si>
    <t>N/A - son cosidas</t>
  </si>
  <si>
    <t>Empacadas en paquetes de 10 en bolsa de plástico</t>
  </si>
  <si>
    <t xml:space="preserve"> 16,5 X 23,5 CERRADO - 16,5 X 47,0 ABIERTO </t>
  </si>
  <si>
    <t>3 X 3 TODAS LAS PAGINAS INCLUYENDO LA CARÁTULA</t>
  </si>
  <si>
    <t>CARATULA EN PROPALMATE, PAGINAS INTERIORES EN BOND</t>
  </si>
  <si>
    <t>200 GRS/BOND 75</t>
  </si>
  <si>
    <t xml:space="preserve"> 3 X 0</t>
  </si>
  <si>
    <t>PROPALCOTE DE 200 GRS</t>
  </si>
  <si>
    <t>200  GRS</t>
  </si>
  <si>
    <t xml:space="preserve"> 4 X 0</t>
  </si>
  <si>
    <t>14,5 X 15,5</t>
  </si>
  <si>
    <t>PROPALCOTE</t>
  </si>
  <si>
    <t>CARTA doblado a dos cuerpos</t>
  </si>
  <si>
    <t>Carpetas institucionales</t>
  </si>
  <si>
    <t>Pendones</t>
  </si>
  <si>
    <t xml:space="preserve">Portafolio </t>
  </si>
  <si>
    <t>Calendario institucional</t>
  </si>
  <si>
    <t xml:space="preserve">Plegable </t>
  </si>
  <si>
    <t>Tome 1 Pre saber</t>
  </si>
  <si>
    <t>Tome 1 validación</t>
  </si>
  <si>
    <t>Tome 1 saber pro 2014  primer semestre</t>
  </si>
  <si>
    <t>Afiche saber pro 2014 primer semestre</t>
  </si>
  <si>
    <t>Plegable saber pro 2014 primer semestre</t>
  </si>
  <si>
    <t>Tome 1 saber pro 2013  segundo semestre</t>
  </si>
  <si>
    <t>Afiche saber pro 2013 segundo semestre</t>
  </si>
  <si>
    <t>Plegable saber pro 2013 segundo semestre</t>
  </si>
  <si>
    <t>Tome 1 saber 11  2014(a y b) dos aplicaciones</t>
  </si>
  <si>
    <t>Afiche saber 11 2014 (a y b) dos aplicaciones</t>
  </si>
  <si>
    <t>Plegable saber 11 ay b 2014 (a y b)</t>
  </si>
  <si>
    <t>Plegables saber 359</t>
  </si>
  <si>
    <t>Plegables factores asociados</t>
  </si>
  <si>
    <t>Afiches saber 359</t>
  </si>
  <si>
    <t>Plegable saber 11º novedades</t>
  </si>
  <si>
    <t>Saltarin</t>
  </si>
  <si>
    <t>Plegada, laminada mate</t>
  </si>
  <si>
    <t>Con tubo y lazo para colgar</t>
  </si>
  <si>
    <t>Cosido caballete</t>
  </si>
  <si>
    <t>Refilados, grafados, plegados y pegados en forma de triangulo</t>
  </si>
  <si>
    <t>anillado doble O, interiores 2 hojas calendario e información especial en papel bond 74 gramos  a 1x1 troquelados</t>
  </si>
  <si>
    <t>plegados</t>
  </si>
  <si>
    <t>Carátula laminada 1 cara brillante, anillado</t>
  </si>
  <si>
    <t>Laminado  mate doble cara</t>
  </si>
  <si>
    <t>refilados</t>
  </si>
  <si>
    <t>plegado 2 cuerpos</t>
  </si>
  <si>
    <t>Bolsa plástica con sticker con capacidad para que quepan "envueltos" los componentes del KIT (Ver Nota debajo del cuadro)</t>
  </si>
  <si>
    <t xml:space="preserve">troquelados, con un acetato pegado en la parte posterior, empacados
</t>
  </si>
  <si>
    <t>49 x40</t>
  </si>
  <si>
    <t>1 metro x 2 metros</t>
  </si>
  <si>
    <t>1 cuartilla plegada en 3 cuerpos tamaño abierto de 49 x 22cms. Cerrado 22 x 22cms. 2 x 2 tintas
2 cuartillas plegadas en 2 cuerpos, cada una de 42 x 22cms abierto, cerrado de 21 x 22 cms, a 2 x 2 tintas</t>
  </si>
  <si>
    <t>Cerrado 17 x 19 cm 
Abierto 17 x 48.5 cm</t>
  </si>
  <si>
    <t>22 X 22</t>
  </si>
  <si>
    <t>22x28</t>
  </si>
  <si>
    <t>12.5 x  18.5</t>
  </si>
  <si>
    <t>9 x21</t>
  </si>
  <si>
    <t>49 x 34</t>
  </si>
  <si>
    <t>24x28</t>
  </si>
  <si>
    <t>Estuche formato: 7.5X11 cm cerrado, 17X34.7 cm abierto; troquelado y pegado 
Tarjetas formato :7X10.5cm;refiladas al tamño final, despuntadas y alzados dentro del estuche</t>
  </si>
  <si>
    <t>8 x 8 cm</t>
  </si>
  <si>
    <t>4X0</t>
  </si>
  <si>
    <t>240 gramos</t>
  </si>
  <si>
    <t>4 x 0</t>
  </si>
  <si>
    <t>16 libras</t>
  </si>
  <si>
    <t>1 x 0</t>
  </si>
  <si>
    <t xml:space="preserve">Baja densidad </t>
  </si>
  <si>
    <t>320 g</t>
  </si>
  <si>
    <t xml:space="preserve"> Base 2x0, hojas 2x2</t>
  </si>
  <si>
    <t>Base: maule RB c20 300, hojas santorial mate 200 gramos</t>
  </si>
  <si>
    <t>4x4</t>
  </si>
  <si>
    <t>150 gramos</t>
  </si>
  <si>
    <t>Carátula 4x0, interiores 1x1</t>
  </si>
  <si>
    <t>4 x 4</t>
  </si>
  <si>
    <t>Cote</t>
  </si>
  <si>
    <t>200 gramos</t>
  </si>
  <si>
    <t>4x0</t>
  </si>
  <si>
    <t>Estuche 2x0 
Tarjetas 4x4</t>
  </si>
  <si>
    <t>300 gramos</t>
  </si>
  <si>
    <t>OFICINA DE COMUNICACIONES Y MERCADEO</t>
  </si>
  <si>
    <t>SUBDIRECCION DE ANALISIS Y DIVULGACION, FRECUENCIA DE ENTREGA: VER DESCRIPCION DE LOS ÍTEMS</t>
  </si>
  <si>
    <t>Plegables Saber 359 Resultados 2012</t>
  </si>
  <si>
    <t>Plegables Saber 359 Aplicación 2013</t>
  </si>
  <si>
    <t>Informe: Reporte de resultados en Saber 5o y 9o 2012 (Muestra) (200 páginas aproximadamente)</t>
  </si>
  <si>
    <t>Informe: Reporte de resultados en Saber 5o y 9o 2012 (Factores Asociados 2012) (200 páginas aproximadamente)</t>
  </si>
  <si>
    <t>Informe: Reporte de resultados en Saber 5o y 9o 2012 (Censal 2012) (200 páginas aproximadamente)</t>
  </si>
  <si>
    <t>Material de Validación Reportes de Competencias Ciudadanas (20 páginas)</t>
  </si>
  <si>
    <t>Guías de orientaciones: Para Saber 3o, Saber 5o y 9o (4 originales de 60 páginas aproximadamente cada uno)</t>
  </si>
  <si>
    <t>Material guía para validación Saber 11 (1 originales de 60 páginas aproximadamente cada uno)</t>
  </si>
  <si>
    <t>Plegable descripción del nuevo examen Saber 11</t>
  </si>
  <si>
    <t>CARATULA 4 X 0, HOJAS INTERIORES 2 X3</t>
  </si>
  <si>
    <t>1x1</t>
  </si>
  <si>
    <t>CARATULA 4 X 0, HOJAS INTERIORES 2 X2</t>
  </si>
  <si>
    <t xml:space="preserve">2 X 2 </t>
  </si>
  <si>
    <t>CARATULA EN PROPALMATE Y PAGINAS INTERIORES PAPEL BOND</t>
  </si>
  <si>
    <t>240 GRS/ BOND 75 GRS</t>
  </si>
  <si>
    <t>PAPEL BOND</t>
  </si>
  <si>
    <t>BOND 75 GRS</t>
  </si>
  <si>
    <t>BOND 90 GRS</t>
  </si>
  <si>
    <t>151 gramos</t>
  </si>
  <si>
    <t>Pegado al lomo</t>
  </si>
  <si>
    <t>Legajado</t>
  </si>
  <si>
    <t>Cocido al caballete</t>
  </si>
  <si>
    <t>Hojas sueltas con fajilla por juego de 6 volantes</t>
  </si>
  <si>
    <t>Cuaderno institucional - 150 hojas</t>
  </si>
  <si>
    <t xml:space="preserve">Banner </t>
  </si>
  <si>
    <t xml:space="preserve">Cote </t>
  </si>
  <si>
    <t>Carátula cote 240 gramos, interiores bond 75 gramos</t>
  </si>
  <si>
    <t>Estuche y tarjetas
Esmaltado brillante</t>
  </si>
  <si>
    <t>Certificado asistencia eventos (talleres propuesta y cursos bases)</t>
  </si>
  <si>
    <t>Escarapelas con funda</t>
  </si>
  <si>
    <t>Cordones para escarapela</t>
  </si>
  <si>
    <r>
      <t xml:space="preserve">Afiches en universidades, refilados </t>
    </r>
    <r>
      <rPr>
        <b/>
        <sz val="10"/>
        <color rgb="FF000000"/>
        <rFont val="Calibri"/>
        <family val="2"/>
        <scheme val="minor"/>
      </rPr>
      <t>(seminario de investigación)</t>
    </r>
  </si>
  <si>
    <r>
      <t xml:space="preserve">Afiches en universidades, refilados </t>
    </r>
    <r>
      <rPr>
        <b/>
        <sz val="10"/>
        <color rgb="FF000000"/>
        <rFont val="Calibri"/>
        <family val="2"/>
        <scheme val="minor"/>
      </rPr>
      <t>(convocatoria grupos)</t>
    </r>
  </si>
  <si>
    <t>Esferos</t>
  </si>
  <si>
    <t>plegable plegado y grafado a 3 cuerpos, presentado en fajos de 100 unidades (seminario)</t>
  </si>
  <si>
    <t>Invitaciones vip hoja impresión digital</t>
  </si>
  <si>
    <r>
      <t xml:space="preserve">Afiches en universidadades, refilados. 
</t>
    </r>
    <r>
      <rPr>
        <b/>
        <sz val="10"/>
        <color theme="1"/>
        <rFont val="Calibri"/>
        <family val="2"/>
        <scheme val="minor"/>
      </rPr>
      <t>(Convocatoria estudiantes)</t>
    </r>
  </si>
  <si>
    <t>Afiches socialización</t>
  </si>
  <si>
    <t>Manillas</t>
  </si>
  <si>
    <t>Certificados de participación para instituciones, 3 diseños, personalizados según base de datos suministrada por el icfes</t>
  </si>
  <si>
    <t>Certificados de participación para estudiantes 3 diseños, personalizados según base de datos suministrada por el icfes</t>
  </si>
  <si>
    <t xml:space="preserve">Plegable informativo para divulgación (doblado a 2 cuerpos) </t>
  </si>
  <si>
    <t>TERCE: entrega en marzo de 2013.</t>
  </si>
  <si>
    <t>PORCENTAJE DE IVA</t>
  </si>
  <si>
    <t>VALOR IVA</t>
  </si>
  <si>
    <t>VALOR TOTAL INCLUIDO IVA</t>
  </si>
  <si>
    <t>SUBTOTAL OFICINA DE COMUNICACIONES Y MERCADEO</t>
  </si>
  <si>
    <t>SUBTOTAL OFICINA ASESORA DE GESTION DE PROYECTOS DE INVESTIGACIÓN</t>
  </si>
  <si>
    <t>SUBTOTAL SUBDIRECCION DE ANALISIS Y DIVULGACION,</t>
  </si>
  <si>
    <t>SUBTOTAL SUBDIRECCION DE APLICACION DE  INSTRUMENTOS</t>
  </si>
  <si>
    <t>TOTAL OFERTA INCLUIDO IVA</t>
  </si>
  <si>
    <t>FORMATO PARA COTIZACIÓN</t>
  </si>
  <si>
    <t>A)  UNICAMENTE SE DEBEN DILIGENCIAR LAS CASILLAS EN COLOR ROJO, LAS DEMAS SE ECUENTRAN FORMULADAS.</t>
  </si>
  <si>
    <t>B)  FAVOR COTIZAR LOS VALORES UNITARIOS EN CIFRAS ENTERAS ( NO SE ADMITIRAN DECIMALES)</t>
  </si>
  <si>
    <t>Libreta - 100 hojas</t>
  </si>
  <si>
    <t>Empaque kit ( afiche y plegable) personalizado con sticker dos aplicaciones saber 11º 2014.  (El empaque es una bolsa transparente y el sticker blanco para registrar  los siguientes datos del usuario: Nombre, dirección, teléfono, Cargo y ciudad)</t>
  </si>
  <si>
    <t>Tarjetas (7 fichas) y estuche</t>
  </si>
  <si>
    <r>
      <t>Carpeta, plastificada brillante por una cara, troqueladas y</t>
    </r>
    <r>
      <rPr>
        <sz val="10"/>
        <rFont val="Calibri"/>
        <family val="2"/>
        <scheme val="minor"/>
      </rPr>
      <t xml:space="preserve"> plegadas a 3 cuerpos,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pegado bolsillo interno</t>
    </r>
  </si>
  <si>
    <t>Libreta ,  50 hojas internas, terminado: argollado doble O  metalico blanco, plastificado brillante</t>
  </si>
  <si>
    <t>Material Taller Diseño Basado en Evidencias (24 páginas)</t>
  </si>
  <si>
    <t>Boletín de divulgación.  Publicación de 8 páginas</t>
  </si>
  <si>
    <r>
      <t>Guias terce para adultos, tapa</t>
    </r>
    <r>
      <rPr>
        <sz val="10"/>
        <color theme="1"/>
        <rFont val="Calibri"/>
        <family val="2"/>
        <scheme val="minor"/>
      </rPr>
      <t xml:space="preserve"> + 100 páginas cosidas al caballete con dos ganchos</t>
    </r>
  </si>
  <si>
    <t>Separadores, Troquelados</t>
  </si>
  <si>
    <t>Empaque kit (contiene manillas, separadores, certificados para colegios y certificados para estudiantes) personalizado con sticker CALENDARIO B  (El empaque es una bolsa transparente y el sticker blanco para registrar los datos del usuario)</t>
  </si>
  <si>
    <t>Empaque kit (contiene manillas, separadores, certificados para colegios y certificados para estudiantes) personalizado con sticker CALENDARIO A  (El empaque es una bolsa transparente y el sticker blanco para registrar los datos del usuario)</t>
  </si>
  <si>
    <t>Empaque kit (contiene afiches, plegable y guias TERCE para adultos)  personalizado con sticker SOCIALIZACIÓN CALENDARIO B  (El empaque es una bolsa transparente y el sticker blanco para registrar los datos del usuario)</t>
  </si>
  <si>
    <t>Empaque kit (contiene afiches, plegable y guias TERCE para adultos)  personalizado con sticker SOCIALIZACIÓN CALENDARIO A  (El empaque es una bolsa transparente y el sticker blanco para registrar los datos del usuario)</t>
  </si>
  <si>
    <t>Empaque kit (afiche y plegable saber pro) personalizado con sticker 2014 primer semestre. (El empaque es una bolsa transparente y el sticker blanco para registrar los datos del usuario :Nombre, dirección, teléfono, Cargo y ciudad)</t>
  </si>
  <si>
    <t>Empaque kit (afiche y plegable) personalizado con sticker 2013 segundo semestre saber pro.   (El empaque es una bolsa transparente y el sticker blanco para registrar los datos del usuario: Nombre, dirección, teléfono, Cargo y ciudad)</t>
  </si>
  <si>
    <t>Volantes Saber 11 (Cada juego contiene 6 originales doble cara)</t>
  </si>
  <si>
    <t>Volantes Saber 3, 5 y 9 (cada juego contiene 4 originales doble cara)</t>
  </si>
  <si>
    <t>Posters (PAPEL ADHESIVO)</t>
  </si>
  <si>
    <t>FORMATO 3- OFERTA ECONÓMICA</t>
  </si>
  <si>
    <t>PROBABLE A SOLICITAR VALOR UNITARIO ANTES DE IVA</t>
  </si>
  <si>
    <t>SE DEBERÁ DILIGENCIAR EL  FORMATO TENIENDO EN CUENTA LO SIGUIENTE:</t>
  </si>
  <si>
    <t>COTIZAR VALOR DE 40.000 JUEGOS</t>
  </si>
</sst>
</file>

<file path=xl/styles.xml><?xml version="1.0" encoding="utf-8"?>
<styleSheet xmlns="http://schemas.openxmlformats.org/spreadsheetml/2006/main">
  <numFmts count="1">
    <numFmt numFmtId="164" formatCode="_-[$$-240A]\ * #,##0_ ;_-[$$-240A]\ * \-#,##0\ ;_-[$$-240A]\ * &quot;-&quot;_ ;_-@_ "/>
  </numFmts>
  <fonts count="22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1ED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 shrinkToFit="1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 shrinkToFi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 shrinkToFi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center" vertical="center"/>
    </xf>
    <xf numFmtId="3" fontId="6" fillId="4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164" fontId="0" fillId="9" borderId="11" xfId="0" applyNumberFormat="1" applyFill="1" applyBorder="1"/>
    <xf numFmtId="0" fontId="4" fillId="4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9" fillId="8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5" fillId="11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/>
    </xf>
    <xf numFmtId="164" fontId="0" fillId="9" borderId="8" xfId="0" applyNumberFormat="1" applyFill="1" applyBorder="1" applyAlignment="1"/>
    <xf numFmtId="0" fontId="0" fillId="0" borderId="10" xfId="0" applyBorder="1" applyAlignment="1">
      <alignment horizontal="center" vertical="center"/>
    </xf>
    <xf numFmtId="164" fontId="4" fillId="9" borderId="16" xfId="0" applyNumberFormat="1" applyFont="1" applyFill="1" applyBorder="1" applyAlignment="1">
      <alignment horizontal="center" vertical="center"/>
    </xf>
    <xf numFmtId="164" fontId="4" fillId="9" borderId="9" xfId="0" applyNumberFormat="1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3" fontId="6" fillId="4" borderId="7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3" fontId="4" fillId="12" borderId="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4" fillId="10" borderId="9" xfId="0" applyNumberFormat="1" applyFont="1" applyFill="1" applyBorder="1" applyAlignment="1" applyProtection="1">
      <alignment horizontal="center" vertical="center"/>
      <protection locked="0"/>
    </xf>
    <xf numFmtId="9" fontId="4" fillId="10" borderId="9" xfId="1" applyFont="1" applyFill="1" applyBorder="1" applyAlignment="1" applyProtection="1">
      <alignment horizontal="center" vertical="center"/>
      <protection locked="0"/>
    </xf>
    <xf numFmtId="164" fontId="4" fillId="10" borderId="1" xfId="0" applyNumberFormat="1" applyFont="1" applyFill="1" applyBorder="1" applyAlignment="1" applyProtection="1">
      <alignment horizontal="center" vertical="center"/>
      <protection locked="0"/>
    </xf>
    <xf numFmtId="9" fontId="4" fillId="10" borderId="1" xfId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/>
    <xf numFmtId="0" fontId="13" fillId="0" borderId="0" xfId="0" applyFont="1" applyAlignment="1">
      <alignment horizontal="center"/>
    </xf>
    <xf numFmtId="0" fontId="19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9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3" fillId="9" borderId="10" xfId="0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0" xfId="0" applyFont="1" applyFill="1" applyBorder="1" applyAlignment="1">
      <alignment horizontal="center" vertical="center" wrapText="1" shrinkToFit="1"/>
    </xf>
    <xf numFmtId="0" fontId="1" fillId="6" borderId="5" xfId="0" applyFont="1" applyFill="1" applyBorder="1" applyAlignment="1">
      <alignment horizontal="center" vertical="center" wrapText="1" shrinkToFit="1"/>
    </xf>
    <xf numFmtId="0" fontId="1" fillId="6" borderId="6" xfId="0" applyFont="1" applyFill="1" applyBorder="1" applyAlignment="1">
      <alignment horizontal="center" vertical="center" wrapText="1" shrinkToFit="1"/>
    </xf>
    <xf numFmtId="0" fontId="1" fillId="6" borderId="7" xfId="0" applyFont="1" applyFill="1" applyBorder="1" applyAlignment="1">
      <alignment horizontal="center" vertical="center" wrapText="1" shrinkToFit="1"/>
    </xf>
    <xf numFmtId="0" fontId="1" fillId="6" borderId="8" xfId="0" applyFont="1" applyFill="1" applyBorder="1" applyAlignment="1">
      <alignment horizontal="center" vertical="center" wrapText="1" shrinkToFit="1"/>
    </xf>
    <xf numFmtId="0" fontId="1" fillId="7" borderId="3" xfId="0" applyFont="1" applyFill="1" applyBorder="1" applyAlignment="1">
      <alignment horizontal="center" vertical="center" wrapText="1" shrinkToFit="1"/>
    </xf>
    <xf numFmtId="0" fontId="1" fillId="7" borderId="4" xfId="0" applyFont="1" applyFill="1" applyBorder="1" applyAlignment="1">
      <alignment horizontal="center" vertical="center" wrapText="1" shrinkToFit="1"/>
    </xf>
    <xf numFmtId="0" fontId="1" fillId="7" borderId="5" xfId="0" applyFont="1" applyFill="1" applyBorder="1" applyAlignment="1">
      <alignment horizontal="center" vertical="center" wrapText="1" shrinkToFit="1"/>
    </xf>
    <xf numFmtId="0" fontId="1" fillId="7" borderId="6" xfId="0" applyFont="1" applyFill="1" applyBorder="1" applyAlignment="1">
      <alignment horizontal="center" vertical="center" wrapText="1" shrinkToFit="1"/>
    </xf>
    <xf numFmtId="0" fontId="1" fillId="7" borderId="7" xfId="0" applyFont="1" applyFill="1" applyBorder="1" applyAlignment="1">
      <alignment horizontal="center" vertical="center" wrapText="1" shrinkToFit="1"/>
    </xf>
    <xf numFmtId="0" fontId="1" fillId="7" borderId="8" xfId="0" applyFont="1" applyFill="1" applyBorder="1" applyAlignment="1">
      <alignment horizontal="center" vertical="center" wrapText="1" shrinkToFit="1"/>
    </xf>
    <xf numFmtId="0" fontId="12" fillId="9" borderId="3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 shrinkToFit="1"/>
    </xf>
    <xf numFmtId="0" fontId="5" fillId="5" borderId="15" xfId="0" applyFont="1" applyFill="1" applyBorder="1" applyAlignment="1">
      <alignment horizontal="center" vertical="center" wrapText="1" shrinkToFit="1"/>
    </xf>
    <xf numFmtId="0" fontId="5" fillId="5" borderId="9" xfId="0" applyFont="1" applyFill="1" applyBorder="1" applyAlignment="1">
      <alignment horizontal="center" vertical="center" wrapText="1" shrinkToFi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topLeftCell="A10" zoomScale="70" zoomScaleNormal="70" workbookViewId="0">
      <selection activeCell="J11" sqref="J11"/>
    </sheetView>
  </sheetViews>
  <sheetFormatPr baseColWidth="10" defaultRowHeight="15"/>
  <cols>
    <col min="2" max="2" width="22.42578125" customWidth="1"/>
    <col min="4" max="4" width="36" customWidth="1"/>
    <col min="5" max="5" width="30.5703125" hidden="1" customWidth="1"/>
    <col min="6" max="6" width="25.140625" hidden="1" customWidth="1"/>
    <col min="7" max="7" width="19.5703125" hidden="1" customWidth="1"/>
    <col min="8" max="8" width="22.5703125" hidden="1" customWidth="1"/>
    <col min="9" max="9" width="21" hidden="1" customWidth="1"/>
    <col min="10" max="10" width="18.28515625" customWidth="1"/>
    <col min="11" max="11" width="35.5703125" customWidth="1"/>
    <col min="12" max="12" width="19.140625" customWidth="1"/>
    <col min="13" max="13" width="20.140625" customWidth="1"/>
    <col min="14" max="14" width="25.28515625" customWidth="1"/>
    <col min="16" max="16" width="13" customWidth="1"/>
  </cols>
  <sheetData>
    <row r="1" spans="1:14" ht="27.75" customHeight="1">
      <c r="E1" s="71" t="s">
        <v>176</v>
      </c>
      <c r="F1" s="71"/>
      <c r="G1" s="71"/>
      <c r="H1" s="71"/>
    </row>
    <row r="2" spans="1:14" ht="27.75" customHeight="1">
      <c r="E2" s="63"/>
      <c r="F2" s="63"/>
      <c r="G2" s="63"/>
      <c r="H2" s="63"/>
      <c r="I2" s="72" t="s">
        <v>197</v>
      </c>
      <c r="J2" s="72"/>
      <c r="K2" s="72"/>
    </row>
    <row r="3" spans="1:14" ht="27.75" customHeight="1">
      <c r="E3" s="63"/>
      <c r="F3" s="63"/>
      <c r="G3" s="63"/>
      <c r="H3" s="63"/>
      <c r="I3" s="69"/>
      <c r="J3" s="69"/>
      <c r="K3" s="69"/>
    </row>
    <row r="4" spans="1:14" ht="15.75">
      <c r="A4" s="77" t="s">
        <v>199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28.5" customHeight="1">
      <c r="A5" s="76" t="s">
        <v>177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0"/>
      <c r="M5" s="70"/>
      <c r="N5" s="70"/>
    </row>
    <row r="6" spans="1:14" ht="15.75">
      <c r="A6" s="68" t="s">
        <v>178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70"/>
      <c r="N6" s="70"/>
    </row>
    <row r="10" spans="1:14" s="1" customFormat="1" ht="51.75" customHeight="1">
      <c r="A10" s="57" t="s">
        <v>0</v>
      </c>
      <c r="B10" s="83" t="s">
        <v>1</v>
      </c>
      <c r="C10" s="83"/>
      <c r="D10" s="58" t="s">
        <v>2</v>
      </c>
      <c r="E10" s="58" t="s">
        <v>7</v>
      </c>
      <c r="F10" s="58" t="s">
        <v>3</v>
      </c>
      <c r="G10" s="58" t="s">
        <v>4</v>
      </c>
      <c r="H10" s="58" t="s">
        <v>5</v>
      </c>
      <c r="I10" s="58" t="s">
        <v>6</v>
      </c>
      <c r="J10" s="59" t="s">
        <v>8</v>
      </c>
      <c r="K10" s="60" t="s">
        <v>198</v>
      </c>
      <c r="L10" s="60" t="s">
        <v>168</v>
      </c>
      <c r="M10" s="61" t="s">
        <v>169</v>
      </c>
      <c r="N10" s="60" t="s">
        <v>170</v>
      </c>
    </row>
    <row r="11" spans="1:14" s="8" customFormat="1" ht="41.25" customHeight="1">
      <c r="A11" s="54">
        <v>1</v>
      </c>
      <c r="B11" s="86" t="s">
        <v>123</v>
      </c>
      <c r="C11" s="87"/>
      <c r="D11" s="9" t="s">
        <v>60</v>
      </c>
      <c r="E11" s="55" t="s">
        <v>81</v>
      </c>
      <c r="F11" s="55" t="s">
        <v>93</v>
      </c>
      <c r="G11" s="55" t="s">
        <v>105</v>
      </c>
      <c r="H11" s="55" t="s">
        <v>150</v>
      </c>
      <c r="I11" s="55" t="s">
        <v>106</v>
      </c>
      <c r="J11" s="56">
        <v>2000</v>
      </c>
      <c r="K11" s="64"/>
      <c r="L11" s="65"/>
      <c r="M11" s="35">
        <f>K11*L11</f>
        <v>0</v>
      </c>
      <c r="N11" s="35">
        <f>+(M11+K11)*J11</f>
        <v>0</v>
      </c>
    </row>
    <row r="12" spans="1:14" s="8" customFormat="1" ht="41.25" customHeight="1">
      <c r="A12" s="14">
        <v>2</v>
      </c>
      <c r="B12" s="86"/>
      <c r="C12" s="87"/>
      <c r="D12" s="9" t="s">
        <v>61</v>
      </c>
      <c r="E12" s="10" t="s">
        <v>82</v>
      </c>
      <c r="F12" s="10" t="s">
        <v>94</v>
      </c>
      <c r="G12" s="10" t="s">
        <v>107</v>
      </c>
      <c r="H12" s="10" t="s">
        <v>149</v>
      </c>
      <c r="I12" s="10" t="s">
        <v>108</v>
      </c>
      <c r="J12" s="27">
        <v>2</v>
      </c>
      <c r="K12" s="66"/>
      <c r="L12" s="67"/>
      <c r="M12" s="26">
        <f t="shared" ref="M12:M75" si="0">K12*L12</f>
        <v>0</v>
      </c>
      <c r="N12" s="26">
        <f t="shared" ref="N12:N74" si="1">+(M12+K12)*J12</f>
        <v>0</v>
      </c>
    </row>
    <row r="13" spans="1:14" s="8" customFormat="1" ht="129" customHeight="1">
      <c r="A13" s="14">
        <v>3</v>
      </c>
      <c r="B13" s="86"/>
      <c r="C13" s="87"/>
      <c r="D13" s="9" t="s">
        <v>62</v>
      </c>
      <c r="E13" s="10" t="s">
        <v>83</v>
      </c>
      <c r="F13" s="81" t="s">
        <v>95</v>
      </c>
      <c r="G13" s="82"/>
      <c r="H13" s="10" t="s">
        <v>19</v>
      </c>
      <c r="I13" s="10" t="s">
        <v>19</v>
      </c>
      <c r="J13" s="27">
        <v>2000</v>
      </c>
      <c r="K13" s="66"/>
      <c r="L13" s="67"/>
      <c r="M13" s="26">
        <f t="shared" si="0"/>
        <v>0</v>
      </c>
      <c r="N13" s="26">
        <f t="shared" si="1"/>
        <v>0</v>
      </c>
    </row>
    <row r="14" spans="1:14" s="8" customFormat="1" ht="41.25" customHeight="1">
      <c r="A14" s="14">
        <v>4</v>
      </c>
      <c r="B14" s="86"/>
      <c r="C14" s="87"/>
      <c r="D14" s="9" t="s">
        <v>63</v>
      </c>
      <c r="E14" s="11" t="s">
        <v>84</v>
      </c>
      <c r="F14" s="11" t="s">
        <v>96</v>
      </c>
      <c r="G14" s="11" t="s">
        <v>109</v>
      </c>
      <c r="H14" s="11" t="s">
        <v>110</v>
      </c>
      <c r="I14" s="10" t="s">
        <v>111</v>
      </c>
      <c r="J14" s="27">
        <v>200</v>
      </c>
      <c r="K14" s="66"/>
      <c r="L14" s="67"/>
      <c r="M14" s="26">
        <f t="shared" si="0"/>
        <v>0</v>
      </c>
      <c r="N14" s="26">
        <f t="shared" si="1"/>
        <v>0</v>
      </c>
    </row>
    <row r="15" spans="1:14" s="8" customFormat="1" ht="74.25" customHeight="1">
      <c r="A15" s="14">
        <v>5</v>
      </c>
      <c r="B15" s="86"/>
      <c r="C15" s="87"/>
      <c r="D15" s="9" t="s">
        <v>148</v>
      </c>
      <c r="E15" s="11" t="s">
        <v>85</v>
      </c>
      <c r="F15" s="11" t="s">
        <v>97</v>
      </c>
      <c r="G15" s="10" t="s">
        <v>112</v>
      </c>
      <c r="H15" s="11" t="s">
        <v>113</v>
      </c>
      <c r="I15" s="10" t="s">
        <v>19</v>
      </c>
      <c r="J15" s="27">
        <v>200</v>
      </c>
      <c r="K15" s="66"/>
      <c r="L15" s="67"/>
      <c r="M15" s="26">
        <f t="shared" si="0"/>
        <v>0</v>
      </c>
      <c r="N15" s="26">
        <f t="shared" si="1"/>
        <v>0</v>
      </c>
    </row>
    <row r="16" spans="1:14" s="8" customFormat="1" ht="41.25" customHeight="1">
      <c r="A16" s="14">
        <v>6</v>
      </c>
      <c r="B16" s="86"/>
      <c r="C16" s="87"/>
      <c r="D16" s="9" t="s">
        <v>64</v>
      </c>
      <c r="E16" s="11" t="s">
        <v>86</v>
      </c>
      <c r="F16" s="11" t="s">
        <v>98</v>
      </c>
      <c r="G16" s="10" t="s">
        <v>114</v>
      </c>
      <c r="H16" s="11" t="s">
        <v>118</v>
      </c>
      <c r="I16" s="10" t="s">
        <v>115</v>
      </c>
      <c r="J16" s="27">
        <v>2000</v>
      </c>
      <c r="K16" s="66"/>
      <c r="L16" s="67"/>
      <c r="M16" s="26">
        <f t="shared" si="0"/>
        <v>0</v>
      </c>
      <c r="N16" s="26">
        <f t="shared" si="1"/>
        <v>0</v>
      </c>
    </row>
    <row r="17" spans="1:14" s="8" customFormat="1" ht="56.25" customHeight="1">
      <c r="A17" s="14">
        <v>7</v>
      </c>
      <c r="B17" s="86"/>
      <c r="C17" s="87"/>
      <c r="D17" s="9" t="s">
        <v>179</v>
      </c>
      <c r="E17" s="11" t="s">
        <v>87</v>
      </c>
      <c r="F17" s="11" t="s">
        <v>99</v>
      </c>
      <c r="G17" s="11" t="s">
        <v>116</v>
      </c>
      <c r="H17" s="11" t="s">
        <v>151</v>
      </c>
      <c r="I17" s="10" t="s">
        <v>19</v>
      </c>
      <c r="J17" s="27">
        <v>500</v>
      </c>
      <c r="K17" s="66"/>
      <c r="L17" s="67"/>
      <c r="M17" s="26">
        <f t="shared" si="0"/>
        <v>0</v>
      </c>
      <c r="N17" s="26">
        <f t="shared" si="1"/>
        <v>0</v>
      </c>
    </row>
    <row r="18" spans="1:14" s="8" customFormat="1" ht="41.25" customHeight="1">
      <c r="A18" s="14">
        <v>8</v>
      </c>
      <c r="B18" s="86"/>
      <c r="C18" s="87"/>
      <c r="D18" s="9" t="s">
        <v>65</v>
      </c>
      <c r="E18" s="10" t="s">
        <v>88</v>
      </c>
      <c r="F18" s="10" t="s">
        <v>100</v>
      </c>
      <c r="G18" s="10" t="s">
        <v>117</v>
      </c>
      <c r="H18" s="10" t="s">
        <v>118</v>
      </c>
      <c r="I18" s="10" t="s">
        <v>119</v>
      </c>
      <c r="J18" s="27">
        <v>1000</v>
      </c>
      <c r="K18" s="66"/>
      <c r="L18" s="67"/>
      <c r="M18" s="26">
        <f t="shared" si="0"/>
        <v>0</v>
      </c>
      <c r="N18" s="26">
        <f t="shared" si="1"/>
        <v>0</v>
      </c>
    </row>
    <row r="19" spans="1:14" s="8" customFormat="1" ht="41.25" customHeight="1">
      <c r="A19" s="14">
        <v>9</v>
      </c>
      <c r="B19" s="86"/>
      <c r="C19" s="87"/>
      <c r="D19" s="9" t="s">
        <v>66</v>
      </c>
      <c r="E19" s="10" t="s">
        <v>88</v>
      </c>
      <c r="F19" s="10" t="s">
        <v>100</v>
      </c>
      <c r="G19" s="10" t="s">
        <v>117</v>
      </c>
      <c r="H19" s="10" t="s">
        <v>118</v>
      </c>
      <c r="I19" s="10" t="s">
        <v>119</v>
      </c>
      <c r="J19" s="27">
        <v>1000</v>
      </c>
      <c r="K19" s="66"/>
      <c r="L19" s="67"/>
      <c r="M19" s="26">
        <f t="shared" si="0"/>
        <v>0</v>
      </c>
      <c r="N19" s="26">
        <f t="shared" si="1"/>
        <v>0</v>
      </c>
    </row>
    <row r="20" spans="1:14" s="8" customFormat="1" ht="41.25" customHeight="1">
      <c r="A20" s="14">
        <v>10</v>
      </c>
      <c r="B20" s="86"/>
      <c r="C20" s="87"/>
      <c r="D20" s="9" t="s">
        <v>67</v>
      </c>
      <c r="E20" s="10" t="s">
        <v>88</v>
      </c>
      <c r="F20" s="10" t="s">
        <v>100</v>
      </c>
      <c r="G20" s="10" t="s">
        <v>117</v>
      </c>
      <c r="H20" s="10" t="s">
        <v>118</v>
      </c>
      <c r="I20" s="10" t="s">
        <v>119</v>
      </c>
      <c r="J20" s="27">
        <v>1000</v>
      </c>
      <c r="K20" s="66"/>
      <c r="L20" s="67"/>
      <c r="M20" s="26">
        <f t="shared" si="0"/>
        <v>0</v>
      </c>
      <c r="N20" s="26">
        <f t="shared" si="1"/>
        <v>0</v>
      </c>
    </row>
    <row r="21" spans="1:14" s="8" customFormat="1" ht="41.25" customHeight="1">
      <c r="A21" s="14">
        <v>11</v>
      </c>
      <c r="B21" s="86"/>
      <c r="C21" s="87"/>
      <c r="D21" s="9" t="s">
        <v>68</v>
      </c>
      <c r="E21" s="11" t="s">
        <v>89</v>
      </c>
      <c r="F21" s="10" t="s">
        <v>101</v>
      </c>
      <c r="G21" s="11" t="s">
        <v>120</v>
      </c>
      <c r="H21" s="11" t="s">
        <v>118</v>
      </c>
      <c r="I21" s="11" t="s">
        <v>119</v>
      </c>
      <c r="J21" s="27">
        <v>3000</v>
      </c>
      <c r="K21" s="66"/>
      <c r="L21" s="67"/>
      <c r="M21" s="26">
        <f t="shared" si="0"/>
        <v>0</v>
      </c>
      <c r="N21" s="26">
        <f t="shared" si="1"/>
        <v>0</v>
      </c>
    </row>
    <row r="22" spans="1:14" s="8" customFormat="1" ht="41.25" customHeight="1">
      <c r="A22" s="14">
        <v>12</v>
      </c>
      <c r="B22" s="86"/>
      <c r="C22" s="87"/>
      <c r="D22" s="9" t="s">
        <v>69</v>
      </c>
      <c r="E22" s="10" t="s">
        <v>90</v>
      </c>
      <c r="F22" s="10" t="s">
        <v>102</v>
      </c>
      <c r="G22" s="10" t="s">
        <v>114</v>
      </c>
      <c r="H22" s="10" t="s">
        <v>150</v>
      </c>
      <c r="I22" s="10" t="s">
        <v>115</v>
      </c>
      <c r="J22" s="27">
        <v>3000</v>
      </c>
      <c r="K22" s="66"/>
      <c r="L22" s="67"/>
      <c r="M22" s="26">
        <f t="shared" si="0"/>
        <v>0</v>
      </c>
      <c r="N22" s="26">
        <f t="shared" si="1"/>
        <v>0</v>
      </c>
    </row>
    <row r="23" spans="1:14" s="8" customFormat="1" ht="85.5" customHeight="1">
      <c r="A23" s="14">
        <v>13</v>
      </c>
      <c r="B23" s="86"/>
      <c r="C23" s="87"/>
      <c r="D23" s="9" t="s">
        <v>192</v>
      </c>
      <c r="E23" s="10" t="s">
        <v>19</v>
      </c>
      <c r="F23" s="10" t="s">
        <v>19</v>
      </c>
      <c r="G23" s="10" t="s">
        <v>19</v>
      </c>
      <c r="H23" s="10" t="s">
        <v>19</v>
      </c>
      <c r="I23" s="10" t="s">
        <v>19</v>
      </c>
      <c r="J23" s="27">
        <v>3000</v>
      </c>
      <c r="K23" s="66"/>
      <c r="L23" s="67"/>
      <c r="M23" s="26">
        <f t="shared" si="0"/>
        <v>0</v>
      </c>
      <c r="N23" s="26">
        <f t="shared" si="1"/>
        <v>0</v>
      </c>
    </row>
    <row r="24" spans="1:14" s="8" customFormat="1" ht="41.25" customHeight="1">
      <c r="A24" s="14">
        <v>14</v>
      </c>
      <c r="B24" s="86"/>
      <c r="C24" s="87"/>
      <c r="D24" s="9" t="s">
        <v>70</v>
      </c>
      <c r="E24" s="10" t="s">
        <v>88</v>
      </c>
      <c r="F24" s="10" t="s">
        <v>100</v>
      </c>
      <c r="G24" s="10" t="s">
        <v>117</v>
      </c>
      <c r="H24" s="10" t="s">
        <v>118</v>
      </c>
      <c r="I24" s="10" t="s">
        <v>119</v>
      </c>
      <c r="J24" s="27">
        <v>1000</v>
      </c>
      <c r="K24" s="66"/>
      <c r="L24" s="67"/>
      <c r="M24" s="26">
        <f t="shared" si="0"/>
        <v>0</v>
      </c>
      <c r="N24" s="26">
        <f t="shared" si="1"/>
        <v>0</v>
      </c>
    </row>
    <row r="25" spans="1:14" s="8" customFormat="1" ht="41.25" customHeight="1">
      <c r="A25" s="14">
        <v>15</v>
      </c>
      <c r="B25" s="86"/>
      <c r="C25" s="87"/>
      <c r="D25" s="9" t="s">
        <v>71</v>
      </c>
      <c r="E25" s="11" t="s">
        <v>89</v>
      </c>
      <c r="F25" s="10" t="s">
        <v>101</v>
      </c>
      <c r="G25" s="11" t="s">
        <v>120</v>
      </c>
      <c r="H25" s="11" t="s">
        <v>118</v>
      </c>
      <c r="I25" s="11" t="s">
        <v>119</v>
      </c>
      <c r="J25" s="27">
        <v>3000</v>
      </c>
      <c r="K25" s="66"/>
      <c r="L25" s="67"/>
      <c r="M25" s="26">
        <f t="shared" si="0"/>
        <v>0</v>
      </c>
      <c r="N25" s="26">
        <f t="shared" si="1"/>
        <v>0</v>
      </c>
    </row>
    <row r="26" spans="1:14" s="8" customFormat="1" ht="41.25" customHeight="1">
      <c r="A26" s="14">
        <v>16</v>
      </c>
      <c r="B26" s="86"/>
      <c r="C26" s="87"/>
      <c r="D26" s="9" t="s">
        <v>72</v>
      </c>
      <c r="E26" s="10" t="s">
        <v>90</v>
      </c>
      <c r="F26" s="10" t="s">
        <v>102</v>
      </c>
      <c r="G26" s="10" t="s">
        <v>114</v>
      </c>
      <c r="H26" s="10" t="s">
        <v>150</v>
      </c>
      <c r="I26" s="10" t="s">
        <v>115</v>
      </c>
      <c r="J26" s="27">
        <v>3000</v>
      </c>
      <c r="K26" s="66"/>
      <c r="L26" s="67"/>
      <c r="M26" s="26">
        <f t="shared" si="0"/>
        <v>0</v>
      </c>
      <c r="N26" s="26">
        <f t="shared" si="1"/>
        <v>0</v>
      </c>
    </row>
    <row r="27" spans="1:14" s="8" customFormat="1" ht="72" customHeight="1">
      <c r="A27" s="14">
        <v>17</v>
      </c>
      <c r="B27" s="86"/>
      <c r="C27" s="87"/>
      <c r="D27" s="9" t="s">
        <v>193</v>
      </c>
      <c r="E27" s="10" t="s">
        <v>19</v>
      </c>
      <c r="F27" s="10" t="s">
        <v>19</v>
      </c>
      <c r="G27" s="10" t="s">
        <v>19</v>
      </c>
      <c r="H27" s="10" t="s">
        <v>19</v>
      </c>
      <c r="I27" s="10" t="s">
        <v>19</v>
      </c>
      <c r="J27" s="27">
        <v>3000</v>
      </c>
      <c r="K27" s="66"/>
      <c r="L27" s="67"/>
      <c r="M27" s="26">
        <f t="shared" si="0"/>
        <v>0</v>
      </c>
      <c r="N27" s="26">
        <f t="shared" si="1"/>
        <v>0</v>
      </c>
    </row>
    <row r="28" spans="1:14" s="8" customFormat="1" ht="41.25" customHeight="1">
      <c r="A28" s="14">
        <v>18</v>
      </c>
      <c r="B28" s="86"/>
      <c r="C28" s="87"/>
      <c r="D28" s="9" t="s">
        <v>73</v>
      </c>
      <c r="E28" s="10" t="s">
        <v>88</v>
      </c>
      <c r="F28" s="10" t="s">
        <v>100</v>
      </c>
      <c r="G28" s="10" t="s">
        <v>114</v>
      </c>
      <c r="H28" s="10" t="s">
        <v>118</v>
      </c>
      <c r="I28" s="10" t="s">
        <v>119</v>
      </c>
      <c r="J28" s="27">
        <v>1000</v>
      </c>
      <c r="K28" s="66"/>
      <c r="L28" s="67"/>
      <c r="M28" s="26">
        <f t="shared" si="0"/>
        <v>0</v>
      </c>
      <c r="N28" s="26">
        <f t="shared" si="1"/>
        <v>0</v>
      </c>
    </row>
    <row r="29" spans="1:14" s="8" customFormat="1" ht="41.25" customHeight="1">
      <c r="A29" s="14">
        <v>19</v>
      </c>
      <c r="B29" s="86"/>
      <c r="C29" s="87"/>
      <c r="D29" s="9" t="s">
        <v>74</v>
      </c>
      <c r="E29" s="11" t="s">
        <v>89</v>
      </c>
      <c r="F29" s="10" t="s">
        <v>101</v>
      </c>
      <c r="G29" s="11" t="s">
        <v>120</v>
      </c>
      <c r="H29" s="11" t="s">
        <v>118</v>
      </c>
      <c r="I29" s="11" t="s">
        <v>119</v>
      </c>
      <c r="J29" s="27">
        <v>13000</v>
      </c>
      <c r="K29" s="66"/>
      <c r="L29" s="67"/>
      <c r="M29" s="26">
        <f t="shared" si="0"/>
        <v>0</v>
      </c>
      <c r="N29" s="26">
        <f t="shared" si="1"/>
        <v>0</v>
      </c>
    </row>
    <row r="30" spans="1:14" s="8" customFormat="1" ht="41.25" customHeight="1">
      <c r="A30" s="14">
        <v>20</v>
      </c>
      <c r="B30" s="86"/>
      <c r="C30" s="87"/>
      <c r="D30" s="9" t="s">
        <v>75</v>
      </c>
      <c r="E30" s="10" t="s">
        <v>90</v>
      </c>
      <c r="F30" s="10" t="s">
        <v>102</v>
      </c>
      <c r="G30" s="10" t="s">
        <v>114</v>
      </c>
      <c r="H30" s="10" t="s">
        <v>150</v>
      </c>
      <c r="I30" s="10" t="s">
        <v>115</v>
      </c>
      <c r="J30" s="27">
        <v>13000</v>
      </c>
      <c r="K30" s="66"/>
      <c r="L30" s="67"/>
      <c r="M30" s="26">
        <f t="shared" si="0"/>
        <v>0</v>
      </c>
      <c r="N30" s="26">
        <f t="shared" si="1"/>
        <v>0</v>
      </c>
    </row>
    <row r="31" spans="1:14" s="8" customFormat="1" ht="89.25" customHeight="1">
      <c r="A31" s="14">
        <v>21</v>
      </c>
      <c r="B31" s="86"/>
      <c r="C31" s="87"/>
      <c r="D31" s="9" t="s">
        <v>180</v>
      </c>
      <c r="E31" s="11" t="s">
        <v>91</v>
      </c>
      <c r="F31" s="10" t="s">
        <v>19</v>
      </c>
      <c r="G31" s="10" t="s">
        <v>19</v>
      </c>
      <c r="H31" s="10" t="s">
        <v>19</v>
      </c>
      <c r="I31" s="10" t="s">
        <v>19</v>
      </c>
      <c r="J31" s="27">
        <v>13000</v>
      </c>
      <c r="K31" s="66"/>
      <c r="L31" s="67"/>
      <c r="M31" s="26">
        <f t="shared" si="0"/>
        <v>0</v>
      </c>
      <c r="N31" s="26">
        <f t="shared" si="1"/>
        <v>0</v>
      </c>
    </row>
    <row r="32" spans="1:14" s="8" customFormat="1" ht="41.25" customHeight="1">
      <c r="A32" s="14">
        <v>22</v>
      </c>
      <c r="B32" s="86"/>
      <c r="C32" s="87"/>
      <c r="D32" s="9" t="s">
        <v>76</v>
      </c>
      <c r="E32" s="11" t="s">
        <v>86</v>
      </c>
      <c r="F32" s="11" t="s">
        <v>98</v>
      </c>
      <c r="G32" s="10" t="s">
        <v>114</v>
      </c>
      <c r="H32" s="11" t="s">
        <v>118</v>
      </c>
      <c r="I32" s="10" t="s">
        <v>115</v>
      </c>
      <c r="J32" s="27">
        <v>30000</v>
      </c>
      <c r="K32" s="66"/>
      <c r="L32" s="67"/>
      <c r="M32" s="26">
        <f t="shared" si="0"/>
        <v>0</v>
      </c>
      <c r="N32" s="26">
        <f t="shared" si="1"/>
        <v>0</v>
      </c>
    </row>
    <row r="33" spans="1:14" s="8" customFormat="1" ht="41.25" customHeight="1">
      <c r="A33" s="14">
        <v>23</v>
      </c>
      <c r="B33" s="86"/>
      <c r="C33" s="87"/>
      <c r="D33" s="9" t="s">
        <v>77</v>
      </c>
      <c r="E33" s="11" t="s">
        <v>86</v>
      </c>
      <c r="F33" s="11" t="s">
        <v>98</v>
      </c>
      <c r="G33" s="10" t="s">
        <v>114</v>
      </c>
      <c r="H33" s="11" t="s">
        <v>118</v>
      </c>
      <c r="I33" s="10" t="s">
        <v>115</v>
      </c>
      <c r="J33" s="27">
        <v>30000</v>
      </c>
      <c r="K33" s="66"/>
      <c r="L33" s="67"/>
      <c r="M33" s="26">
        <f t="shared" si="0"/>
        <v>0</v>
      </c>
      <c r="N33" s="26">
        <f t="shared" si="1"/>
        <v>0</v>
      </c>
    </row>
    <row r="34" spans="1:14" s="8" customFormat="1" ht="41.25" customHeight="1">
      <c r="A34" s="14">
        <v>24</v>
      </c>
      <c r="B34" s="86"/>
      <c r="C34" s="87"/>
      <c r="D34" s="9" t="s">
        <v>78</v>
      </c>
      <c r="E34" s="11" t="s">
        <v>89</v>
      </c>
      <c r="F34" s="10" t="s">
        <v>101</v>
      </c>
      <c r="G34" s="11" t="s">
        <v>120</v>
      </c>
      <c r="H34" s="11" t="s">
        <v>118</v>
      </c>
      <c r="I34" s="11" t="s">
        <v>119</v>
      </c>
      <c r="J34" s="27">
        <v>30000</v>
      </c>
      <c r="K34" s="66"/>
      <c r="L34" s="67"/>
      <c r="M34" s="26">
        <f t="shared" si="0"/>
        <v>0</v>
      </c>
      <c r="N34" s="26">
        <f t="shared" si="1"/>
        <v>0</v>
      </c>
    </row>
    <row r="35" spans="1:14" s="8" customFormat="1" ht="41.25" customHeight="1">
      <c r="A35" s="14">
        <v>25</v>
      </c>
      <c r="B35" s="86"/>
      <c r="C35" s="87"/>
      <c r="D35" s="9" t="s">
        <v>79</v>
      </c>
      <c r="E35" s="11" t="s">
        <v>86</v>
      </c>
      <c r="F35" s="11" t="s">
        <v>98</v>
      </c>
      <c r="G35" s="10" t="s">
        <v>114</v>
      </c>
      <c r="H35" s="11" t="s">
        <v>118</v>
      </c>
      <c r="I35" s="10" t="s">
        <v>115</v>
      </c>
      <c r="J35" s="27">
        <v>10000</v>
      </c>
      <c r="K35" s="66"/>
      <c r="L35" s="67"/>
      <c r="M35" s="26">
        <f t="shared" si="0"/>
        <v>0</v>
      </c>
      <c r="N35" s="26">
        <f t="shared" si="1"/>
        <v>0</v>
      </c>
    </row>
    <row r="36" spans="1:14" s="8" customFormat="1" ht="132.75" customHeight="1">
      <c r="A36" s="14">
        <v>26</v>
      </c>
      <c r="B36" s="86"/>
      <c r="C36" s="87"/>
      <c r="D36" s="9" t="s">
        <v>181</v>
      </c>
      <c r="E36" s="10" t="s">
        <v>19</v>
      </c>
      <c r="F36" s="13" t="s">
        <v>103</v>
      </c>
      <c r="G36" s="13" t="s">
        <v>121</v>
      </c>
      <c r="H36" s="13" t="s">
        <v>152</v>
      </c>
      <c r="I36" s="12" t="s">
        <v>122</v>
      </c>
      <c r="J36" s="28">
        <v>300</v>
      </c>
      <c r="K36" s="66"/>
      <c r="L36" s="67"/>
      <c r="M36" s="26">
        <f t="shared" si="0"/>
        <v>0</v>
      </c>
      <c r="N36" s="26">
        <f t="shared" si="1"/>
        <v>0</v>
      </c>
    </row>
    <row r="37" spans="1:14" s="8" customFormat="1" ht="48.75" customHeight="1">
      <c r="A37" s="14">
        <v>27</v>
      </c>
      <c r="B37" s="88"/>
      <c r="C37" s="89"/>
      <c r="D37" s="48" t="s">
        <v>80</v>
      </c>
      <c r="E37" s="13" t="s">
        <v>92</v>
      </c>
      <c r="F37" s="12" t="s">
        <v>104</v>
      </c>
      <c r="G37" s="12" t="s">
        <v>107</v>
      </c>
      <c r="H37" s="12" t="s">
        <v>118</v>
      </c>
      <c r="I37" s="12" t="s">
        <v>122</v>
      </c>
      <c r="J37" s="28">
        <v>300</v>
      </c>
      <c r="K37" s="66"/>
      <c r="L37" s="67"/>
      <c r="M37" s="26">
        <f t="shared" si="0"/>
        <v>0</v>
      </c>
      <c r="N37" s="26">
        <f t="shared" si="1"/>
        <v>0</v>
      </c>
    </row>
    <row r="38" spans="1:14" s="8" customFormat="1" ht="48.75" customHeight="1">
      <c r="A38" s="96" t="s">
        <v>171</v>
      </c>
      <c r="B38" s="97"/>
      <c r="C38" s="97"/>
      <c r="D38" s="97"/>
      <c r="E38" s="97"/>
      <c r="F38" s="97"/>
      <c r="G38" s="97"/>
      <c r="H38" s="97"/>
      <c r="I38" s="97"/>
      <c r="J38" s="97"/>
      <c r="K38" s="98"/>
      <c r="L38" s="98"/>
      <c r="M38" s="99"/>
      <c r="N38" s="52">
        <f>SUM(N11:N37)</f>
        <v>0</v>
      </c>
    </row>
    <row r="39" spans="1:14" s="2" customFormat="1" ht="45.75" customHeight="1">
      <c r="A39" s="18">
        <v>28</v>
      </c>
      <c r="B39" s="84" t="s">
        <v>9</v>
      </c>
      <c r="C39" s="85"/>
      <c r="D39" s="44" t="s">
        <v>153</v>
      </c>
      <c r="E39" s="41" t="s">
        <v>19</v>
      </c>
      <c r="F39" s="6" t="s">
        <v>10</v>
      </c>
      <c r="G39" s="4" t="s">
        <v>14</v>
      </c>
      <c r="H39" s="4" t="s">
        <v>12</v>
      </c>
      <c r="I39" s="4" t="s">
        <v>13</v>
      </c>
      <c r="J39" s="29">
        <v>300</v>
      </c>
      <c r="K39" s="66"/>
      <c r="L39" s="67"/>
      <c r="M39" s="26">
        <f t="shared" si="0"/>
        <v>0</v>
      </c>
      <c r="N39" s="26">
        <f t="shared" si="1"/>
        <v>0</v>
      </c>
    </row>
    <row r="40" spans="1:14" s="2" customFormat="1" ht="57.75" customHeight="1">
      <c r="A40" s="18">
        <v>29</v>
      </c>
      <c r="B40" s="84"/>
      <c r="C40" s="85"/>
      <c r="D40" s="44" t="s">
        <v>154</v>
      </c>
      <c r="E40" s="36" t="s">
        <v>16</v>
      </c>
      <c r="F40" s="5" t="s">
        <v>15</v>
      </c>
      <c r="G40" s="4" t="s">
        <v>14</v>
      </c>
      <c r="H40" s="4" t="s">
        <v>12</v>
      </c>
      <c r="I40" s="4" t="s">
        <v>13</v>
      </c>
      <c r="J40" s="29">
        <v>500</v>
      </c>
      <c r="K40" s="66"/>
      <c r="L40" s="67"/>
      <c r="M40" s="26">
        <f t="shared" si="0"/>
        <v>0</v>
      </c>
      <c r="N40" s="26">
        <f t="shared" si="1"/>
        <v>0</v>
      </c>
    </row>
    <row r="41" spans="1:14" s="2" customFormat="1" ht="61.5" customHeight="1">
      <c r="A41" s="18">
        <v>30</v>
      </c>
      <c r="B41" s="84"/>
      <c r="C41" s="85"/>
      <c r="D41" s="44" t="s">
        <v>155</v>
      </c>
      <c r="E41" s="36" t="s">
        <v>20</v>
      </c>
      <c r="F41" s="7" t="s">
        <v>17</v>
      </c>
      <c r="G41" s="4" t="s">
        <v>11</v>
      </c>
      <c r="H41" s="6" t="s">
        <v>18</v>
      </c>
      <c r="I41" s="4" t="s">
        <v>19</v>
      </c>
      <c r="J41" s="29">
        <v>500</v>
      </c>
      <c r="K41" s="66"/>
      <c r="L41" s="67"/>
      <c r="M41" s="26">
        <f t="shared" si="0"/>
        <v>0</v>
      </c>
      <c r="N41" s="26">
        <f t="shared" si="1"/>
        <v>0</v>
      </c>
    </row>
    <row r="42" spans="1:14" s="2" customFormat="1" ht="40.5" customHeight="1">
      <c r="A42" s="18">
        <v>31</v>
      </c>
      <c r="B42" s="84"/>
      <c r="C42" s="85"/>
      <c r="D42" s="44" t="s">
        <v>156</v>
      </c>
      <c r="E42" s="41" t="s">
        <v>19</v>
      </c>
      <c r="F42" s="4" t="s">
        <v>23</v>
      </c>
      <c r="G42" s="4" t="s">
        <v>14</v>
      </c>
      <c r="H42" s="4" t="s">
        <v>21</v>
      </c>
      <c r="I42" s="4" t="s">
        <v>22</v>
      </c>
      <c r="J42" s="29">
        <v>400</v>
      </c>
      <c r="K42" s="66"/>
      <c r="L42" s="67"/>
      <c r="M42" s="26">
        <f t="shared" si="0"/>
        <v>0</v>
      </c>
      <c r="N42" s="26">
        <f t="shared" si="1"/>
        <v>0</v>
      </c>
    </row>
    <row r="43" spans="1:14" s="2" customFormat="1" ht="40.5" customHeight="1">
      <c r="A43" s="18">
        <v>32</v>
      </c>
      <c r="B43" s="84"/>
      <c r="C43" s="85"/>
      <c r="D43" s="45" t="s">
        <v>157</v>
      </c>
      <c r="E43" s="41" t="s">
        <v>19</v>
      </c>
      <c r="F43" s="4" t="s">
        <v>23</v>
      </c>
      <c r="G43" s="4" t="s">
        <v>14</v>
      </c>
      <c r="H43" s="4" t="s">
        <v>21</v>
      </c>
      <c r="I43" s="4" t="s">
        <v>22</v>
      </c>
      <c r="J43" s="29">
        <v>400</v>
      </c>
      <c r="K43" s="66"/>
      <c r="L43" s="67"/>
      <c r="M43" s="26">
        <f t="shared" si="0"/>
        <v>0</v>
      </c>
      <c r="N43" s="26">
        <f t="shared" si="1"/>
        <v>0</v>
      </c>
    </row>
    <row r="44" spans="1:14" s="2" customFormat="1" ht="40.5" customHeight="1">
      <c r="A44" s="18">
        <v>33</v>
      </c>
      <c r="B44" s="84"/>
      <c r="C44" s="85"/>
      <c r="D44" s="3" t="s">
        <v>161</v>
      </c>
      <c r="E44" s="41" t="s">
        <v>19</v>
      </c>
      <c r="F44" s="4" t="s">
        <v>23</v>
      </c>
      <c r="G44" s="4" t="s">
        <v>14</v>
      </c>
      <c r="H44" s="4" t="s">
        <v>21</v>
      </c>
      <c r="I44" s="4" t="s">
        <v>22</v>
      </c>
      <c r="J44" s="29">
        <v>400</v>
      </c>
      <c r="K44" s="66"/>
      <c r="L44" s="67"/>
      <c r="M44" s="26">
        <f t="shared" si="0"/>
        <v>0</v>
      </c>
      <c r="N44" s="26">
        <f t="shared" si="1"/>
        <v>0</v>
      </c>
    </row>
    <row r="45" spans="1:14" s="2" customFormat="1" ht="51" customHeight="1">
      <c r="A45" s="18">
        <v>34</v>
      </c>
      <c r="B45" s="84"/>
      <c r="C45" s="85"/>
      <c r="D45" s="46" t="s">
        <v>158</v>
      </c>
      <c r="E45" s="42" t="s">
        <v>25</v>
      </c>
      <c r="F45" s="4" t="s">
        <v>19</v>
      </c>
      <c r="G45" s="7" t="s">
        <v>24</v>
      </c>
      <c r="H45" s="5" t="s">
        <v>19</v>
      </c>
      <c r="I45" s="5" t="s">
        <v>19</v>
      </c>
      <c r="J45" s="29">
        <v>1000</v>
      </c>
      <c r="K45" s="66"/>
      <c r="L45" s="67"/>
      <c r="M45" s="26">
        <f t="shared" si="0"/>
        <v>0</v>
      </c>
      <c r="N45" s="26">
        <f t="shared" si="1"/>
        <v>0</v>
      </c>
    </row>
    <row r="46" spans="1:14" s="2" customFormat="1" ht="30" customHeight="1">
      <c r="A46" s="18">
        <v>35</v>
      </c>
      <c r="B46" s="84"/>
      <c r="C46" s="85"/>
      <c r="D46" s="45" t="s">
        <v>61</v>
      </c>
      <c r="E46" s="41" t="s">
        <v>19</v>
      </c>
      <c r="F46" s="6" t="s">
        <v>26</v>
      </c>
      <c r="G46" s="4" t="s">
        <v>19</v>
      </c>
      <c r="H46" s="5" t="s">
        <v>27</v>
      </c>
      <c r="I46" s="4" t="s">
        <v>19</v>
      </c>
      <c r="J46" s="30">
        <v>2</v>
      </c>
      <c r="K46" s="66"/>
      <c r="L46" s="67"/>
      <c r="M46" s="26">
        <f t="shared" si="0"/>
        <v>0</v>
      </c>
      <c r="N46" s="26">
        <f t="shared" si="1"/>
        <v>0</v>
      </c>
    </row>
    <row r="47" spans="1:14" s="2" customFormat="1" ht="38.25">
      <c r="A47" s="18">
        <v>36</v>
      </c>
      <c r="B47" s="84"/>
      <c r="C47" s="85"/>
      <c r="D47" s="44" t="s">
        <v>159</v>
      </c>
      <c r="E47" s="41" t="s">
        <v>19</v>
      </c>
      <c r="F47" s="4" t="s">
        <v>10</v>
      </c>
      <c r="G47" s="4" t="s">
        <v>28</v>
      </c>
      <c r="H47" s="4" t="s">
        <v>21</v>
      </c>
      <c r="I47" s="4" t="s">
        <v>22</v>
      </c>
      <c r="J47" s="29">
        <v>300</v>
      </c>
      <c r="K47" s="66"/>
      <c r="L47" s="67"/>
      <c r="M47" s="26">
        <f t="shared" si="0"/>
        <v>0</v>
      </c>
      <c r="N47" s="26">
        <f t="shared" si="1"/>
        <v>0</v>
      </c>
    </row>
    <row r="48" spans="1:14" s="2" customFormat="1" ht="60.75" customHeight="1">
      <c r="A48" s="18">
        <v>37</v>
      </c>
      <c r="B48" s="84"/>
      <c r="C48" s="85"/>
      <c r="D48" s="44" t="s">
        <v>182</v>
      </c>
      <c r="E48" s="41" t="s">
        <v>19</v>
      </c>
      <c r="F48" s="6" t="s">
        <v>31</v>
      </c>
      <c r="G48" s="4" t="s">
        <v>29</v>
      </c>
      <c r="H48" s="4" t="s">
        <v>21</v>
      </c>
      <c r="I48" s="4" t="s">
        <v>30</v>
      </c>
      <c r="J48" s="29">
        <v>500</v>
      </c>
      <c r="K48" s="66"/>
      <c r="L48" s="67"/>
      <c r="M48" s="26">
        <f t="shared" si="0"/>
        <v>0</v>
      </c>
      <c r="N48" s="26">
        <f t="shared" si="1"/>
        <v>0</v>
      </c>
    </row>
    <row r="49" spans="1:16" s="2" customFormat="1" ht="45" customHeight="1">
      <c r="A49" s="18">
        <v>38</v>
      </c>
      <c r="B49" s="84"/>
      <c r="C49" s="85"/>
      <c r="D49" s="44" t="s">
        <v>160</v>
      </c>
      <c r="E49" s="43" t="s">
        <v>34</v>
      </c>
      <c r="F49" s="5" t="s">
        <v>33</v>
      </c>
      <c r="G49" s="4" t="s">
        <v>29</v>
      </c>
      <c r="H49" s="4" t="s">
        <v>12</v>
      </c>
      <c r="I49" s="4" t="s">
        <v>32</v>
      </c>
      <c r="J49" s="29">
        <v>250</v>
      </c>
      <c r="K49" s="66"/>
      <c r="L49" s="67"/>
      <c r="M49" s="26">
        <f t="shared" si="0"/>
        <v>0</v>
      </c>
      <c r="N49" s="26">
        <f t="shared" si="1"/>
        <v>0</v>
      </c>
    </row>
    <row r="50" spans="1:16" s="2" customFormat="1" ht="113.25" customHeight="1">
      <c r="A50" s="18">
        <v>39</v>
      </c>
      <c r="B50" s="84"/>
      <c r="C50" s="85"/>
      <c r="D50" s="44" t="s">
        <v>183</v>
      </c>
      <c r="E50" s="41" t="s">
        <v>19</v>
      </c>
      <c r="F50" s="4" t="s">
        <v>35</v>
      </c>
      <c r="G50" s="13" t="s">
        <v>36</v>
      </c>
      <c r="H50" s="13" t="s">
        <v>37</v>
      </c>
      <c r="I50" s="13" t="s">
        <v>38</v>
      </c>
      <c r="J50" s="29">
        <v>500</v>
      </c>
      <c r="K50" s="66"/>
      <c r="L50" s="67"/>
      <c r="M50" s="26">
        <f t="shared" si="0"/>
        <v>0</v>
      </c>
      <c r="N50" s="26">
        <f t="shared" si="1"/>
        <v>0</v>
      </c>
    </row>
    <row r="51" spans="1:16" s="2" customFormat="1" ht="44.25" customHeight="1">
      <c r="A51" s="18">
        <v>40</v>
      </c>
      <c r="B51" s="84"/>
      <c r="C51" s="85"/>
      <c r="D51" s="45" t="s">
        <v>196</v>
      </c>
      <c r="E51" s="41" t="s">
        <v>19</v>
      </c>
      <c r="F51" s="5" t="s">
        <v>40</v>
      </c>
      <c r="G51" s="4" t="s">
        <v>39</v>
      </c>
      <c r="H51" s="4" t="s">
        <v>41</v>
      </c>
      <c r="I51" s="4" t="s">
        <v>42</v>
      </c>
      <c r="J51" s="30">
        <v>20</v>
      </c>
      <c r="K51" s="66"/>
      <c r="L51" s="67"/>
      <c r="M51" s="26">
        <f t="shared" si="0"/>
        <v>0</v>
      </c>
      <c r="N51" s="26">
        <f t="shared" si="1"/>
        <v>0</v>
      </c>
    </row>
    <row r="52" spans="1:16" s="2" customFormat="1" ht="51" customHeight="1" thickBot="1">
      <c r="A52" s="100" t="s">
        <v>172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2"/>
      <c r="N52" s="53">
        <f>SUM(N39:N51)</f>
        <v>0</v>
      </c>
    </row>
    <row r="53" spans="1:16" s="2" customFormat="1" ht="35.25" customHeight="1">
      <c r="A53" s="19">
        <v>41</v>
      </c>
      <c r="B53" s="90" t="s">
        <v>124</v>
      </c>
      <c r="C53" s="91"/>
      <c r="D53" s="3" t="s">
        <v>125</v>
      </c>
      <c r="E53" s="17" t="s">
        <v>86</v>
      </c>
      <c r="F53" s="12" t="s">
        <v>98</v>
      </c>
      <c r="G53" s="12" t="s">
        <v>114</v>
      </c>
      <c r="H53" s="12" t="s">
        <v>118</v>
      </c>
      <c r="I53" s="12" t="s">
        <v>115</v>
      </c>
      <c r="J53" s="31">
        <v>20000</v>
      </c>
      <c r="K53" s="66"/>
      <c r="L53" s="67"/>
      <c r="M53" s="26">
        <f t="shared" si="0"/>
        <v>0</v>
      </c>
      <c r="N53" s="26">
        <f t="shared" si="1"/>
        <v>0</v>
      </c>
    </row>
    <row r="54" spans="1:16" s="2" customFormat="1" ht="35.25" customHeight="1">
      <c r="A54" s="19">
        <v>42</v>
      </c>
      <c r="B54" s="92"/>
      <c r="C54" s="93"/>
      <c r="D54" s="3" t="s">
        <v>126</v>
      </c>
      <c r="E54" s="17" t="s">
        <v>86</v>
      </c>
      <c r="F54" s="12" t="s">
        <v>98</v>
      </c>
      <c r="G54" s="12" t="s">
        <v>114</v>
      </c>
      <c r="H54" s="12" t="s">
        <v>118</v>
      </c>
      <c r="I54" s="12" t="s">
        <v>115</v>
      </c>
      <c r="J54" s="32">
        <v>20000</v>
      </c>
      <c r="K54" s="66"/>
      <c r="L54" s="67"/>
      <c r="M54" s="26">
        <f t="shared" si="0"/>
        <v>0</v>
      </c>
      <c r="N54" s="26">
        <f t="shared" si="1"/>
        <v>0</v>
      </c>
    </row>
    <row r="55" spans="1:16" s="2" customFormat="1" ht="59.25" customHeight="1">
      <c r="A55" s="19">
        <v>43</v>
      </c>
      <c r="B55" s="92"/>
      <c r="C55" s="93"/>
      <c r="D55" s="3" t="s">
        <v>127</v>
      </c>
      <c r="E55" s="16" t="s">
        <v>144</v>
      </c>
      <c r="F55" s="12" t="s">
        <v>10</v>
      </c>
      <c r="G55" s="17" t="s">
        <v>134</v>
      </c>
      <c r="H55" s="17" t="s">
        <v>138</v>
      </c>
      <c r="I55" s="17" t="s">
        <v>139</v>
      </c>
      <c r="J55" s="32">
        <v>500</v>
      </c>
      <c r="K55" s="66"/>
      <c r="L55" s="67"/>
      <c r="M55" s="26">
        <f t="shared" si="0"/>
        <v>0</v>
      </c>
      <c r="N55" s="26">
        <f t="shared" si="1"/>
        <v>0</v>
      </c>
    </row>
    <row r="56" spans="1:16" s="2" customFormat="1" ht="54.75" customHeight="1">
      <c r="A56" s="19">
        <v>44</v>
      </c>
      <c r="B56" s="92"/>
      <c r="C56" s="93"/>
      <c r="D56" s="3" t="s">
        <v>128</v>
      </c>
      <c r="E56" s="16" t="s">
        <v>144</v>
      </c>
      <c r="F56" s="12" t="s">
        <v>10</v>
      </c>
      <c r="G56" s="17" t="s">
        <v>134</v>
      </c>
      <c r="H56" s="17" t="s">
        <v>138</v>
      </c>
      <c r="I56" s="17" t="s">
        <v>139</v>
      </c>
      <c r="J56" s="32">
        <v>500</v>
      </c>
      <c r="K56" s="66"/>
      <c r="L56" s="67"/>
      <c r="M56" s="26">
        <f t="shared" si="0"/>
        <v>0</v>
      </c>
      <c r="N56" s="26">
        <f t="shared" si="1"/>
        <v>0</v>
      </c>
    </row>
    <row r="57" spans="1:16" s="2" customFormat="1" ht="54" customHeight="1">
      <c r="A57" s="19">
        <v>45</v>
      </c>
      <c r="B57" s="92"/>
      <c r="C57" s="93"/>
      <c r="D57" s="3" t="s">
        <v>129</v>
      </c>
      <c r="E57" s="16" t="s">
        <v>144</v>
      </c>
      <c r="F57" s="12" t="s">
        <v>10</v>
      </c>
      <c r="G57" s="17" t="s">
        <v>134</v>
      </c>
      <c r="H57" s="17" t="s">
        <v>138</v>
      </c>
      <c r="I57" s="17" t="s">
        <v>139</v>
      </c>
      <c r="J57" s="32">
        <v>500</v>
      </c>
      <c r="K57" s="66"/>
      <c r="L57" s="67"/>
      <c r="M57" s="26">
        <f t="shared" si="0"/>
        <v>0</v>
      </c>
      <c r="N57" s="26">
        <f t="shared" si="1"/>
        <v>0</v>
      </c>
    </row>
    <row r="58" spans="1:16" s="2" customFormat="1" ht="35.25" customHeight="1">
      <c r="A58" s="19">
        <v>46</v>
      </c>
      <c r="B58" s="92"/>
      <c r="C58" s="93"/>
      <c r="D58" s="3" t="s">
        <v>130</v>
      </c>
      <c r="E58" s="17" t="s">
        <v>145</v>
      </c>
      <c r="F58" s="12" t="s">
        <v>10</v>
      </c>
      <c r="G58" s="12" t="s">
        <v>114</v>
      </c>
      <c r="H58" s="17" t="s">
        <v>140</v>
      </c>
      <c r="I58" s="16" t="s">
        <v>141</v>
      </c>
      <c r="J58" s="32">
        <v>100</v>
      </c>
      <c r="K58" s="66"/>
      <c r="L58" s="67"/>
      <c r="M58" s="26">
        <f t="shared" si="0"/>
        <v>0</v>
      </c>
      <c r="N58" s="26">
        <f t="shared" si="1"/>
        <v>0</v>
      </c>
    </row>
    <row r="59" spans="1:16" s="2" customFormat="1" ht="35.25" customHeight="1">
      <c r="A59" s="19">
        <v>47</v>
      </c>
      <c r="B59" s="92"/>
      <c r="C59" s="93"/>
      <c r="D59" s="3" t="s">
        <v>184</v>
      </c>
      <c r="E59" s="17" t="s">
        <v>145</v>
      </c>
      <c r="F59" s="12" t="s">
        <v>10</v>
      </c>
      <c r="G59" s="12" t="s">
        <v>135</v>
      </c>
      <c r="H59" s="17" t="s">
        <v>140</v>
      </c>
      <c r="I59" s="16" t="s">
        <v>141</v>
      </c>
      <c r="J59" s="32">
        <v>400</v>
      </c>
      <c r="K59" s="66"/>
      <c r="L59" s="67"/>
      <c r="M59" s="26">
        <f t="shared" si="0"/>
        <v>0</v>
      </c>
      <c r="N59" s="26">
        <f t="shared" si="1"/>
        <v>0</v>
      </c>
    </row>
    <row r="60" spans="1:16" s="2" customFormat="1" ht="54" customHeight="1">
      <c r="A60" s="19">
        <v>48</v>
      </c>
      <c r="B60" s="92"/>
      <c r="C60" s="93"/>
      <c r="D60" s="3" t="s">
        <v>131</v>
      </c>
      <c r="E60" s="17" t="s">
        <v>146</v>
      </c>
      <c r="F60" s="13" t="s">
        <v>10</v>
      </c>
      <c r="G60" s="17" t="s">
        <v>136</v>
      </c>
      <c r="H60" s="17" t="s">
        <v>138</v>
      </c>
      <c r="I60" s="17" t="s">
        <v>139</v>
      </c>
      <c r="J60" s="32">
        <v>21000</v>
      </c>
      <c r="K60" s="66"/>
      <c r="L60" s="67"/>
      <c r="M60" s="26">
        <f t="shared" si="0"/>
        <v>0</v>
      </c>
      <c r="N60" s="26">
        <f t="shared" si="1"/>
        <v>0</v>
      </c>
    </row>
    <row r="61" spans="1:16" s="2" customFormat="1" ht="35.25" customHeight="1">
      <c r="A61" s="19">
        <v>49</v>
      </c>
      <c r="B61" s="92"/>
      <c r="C61" s="93"/>
      <c r="D61" s="3" t="s">
        <v>185</v>
      </c>
      <c r="E61" s="17" t="s">
        <v>146</v>
      </c>
      <c r="F61" s="12" t="s">
        <v>10</v>
      </c>
      <c r="G61" s="12" t="s">
        <v>137</v>
      </c>
      <c r="H61" s="17" t="s">
        <v>140</v>
      </c>
      <c r="I61" s="16" t="s">
        <v>142</v>
      </c>
      <c r="J61" s="32">
        <v>2000</v>
      </c>
      <c r="K61" s="66"/>
      <c r="L61" s="67"/>
      <c r="M61" s="26">
        <f t="shared" si="0"/>
        <v>0</v>
      </c>
      <c r="N61" s="26">
        <f t="shared" si="1"/>
        <v>0</v>
      </c>
    </row>
    <row r="62" spans="1:16" s="2" customFormat="1" ht="61.5" customHeight="1">
      <c r="A62" s="19">
        <v>50</v>
      </c>
      <c r="B62" s="92"/>
      <c r="C62" s="93"/>
      <c r="D62" s="15" t="s">
        <v>132</v>
      </c>
      <c r="E62" s="17" t="s">
        <v>146</v>
      </c>
      <c r="F62" s="13" t="s">
        <v>10</v>
      </c>
      <c r="G62" s="17" t="s">
        <v>136</v>
      </c>
      <c r="H62" s="17" t="s">
        <v>138</v>
      </c>
      <c r="I62" s="17" t="s">
        <v>139</v>
      </c>
      <c r="J62" s="32">
        <v>100</v>
      </c>
      <c r="K62" s="66"/>
      <c r="L62" s="67"/>
      <c r="M62" s="26">
        <f t="shared" si="0"/>
        <v>0</v>
      </c>
      <c r="N62" s="26">
        <f t="shared" si="1"/>
        <v>0</v>
      </c>
    </row>
    <row r="63" spans="1:16" s="2" customFormat="1" ht="35.25" customHeight="1">
      <c r="A63" s="19">
        <v>51</v>
      </c>
      <c r="B63" s="92"/>
      <c r="C63" s="93"/>
      <c r="D63" s="15" t="s">
        <v>133</v>
      </c>
      <c r="E63" s="17" t="s">
        <v>86</v>
      </c>
      <c r="F63" s="12" t="s">
        <v>98</v>
      </c>
      <c r="G63" s="12" t="s">
        <v>114</v>
      </c>
      <c r="H63" s="12" t="s">
        <v>118</v>
      </c>
      <c r="I63" s="12" t="s">
        <v>115</v>
      </c>
      <c r="J63" s="32">
        <v>100000</v>
      </c>
      <c r="K63" s="66"/>
      <c r="L63" s="67"/>
      <c r="M63" s="26">
        <f t="shared" si="0"/>
        <v>0</v>
      </c>
      <c r="N63" s="26">
        <f t="shared" si="1"/>
        <v>0</v>
      </c>
    </row>
    <row r="64" spans="1:16" s="2" customFormat="1" ht="35.25" customHeight="1">
      <c r="A64" s="19">
        <v>52</v>
      </c>
      <c r="B64" s="92"/>
      <c r="C64" s="93"/>
      <c r="D64" s="15" t="s">
        <v>194</v>
      </c>
      <c r="E64" s="17" t="s">
        <v>147</v>
      </c>
      <c r="F64" s="13" t="s">
        <v>10</v>
      </c>
      <c r="G64" s="12" t="s">
        <v>135</v>
      </c>
      <c r="H64" s="13" t="s">
        <v>58</v>
      </c>
      <c r="I64" s="12" t="s">
        <v>143</v>
      </c>
      <c r="J64" s="62">
        <v>40000</v>
      </c>
      <c r="K64" s="66"/>
      <c r="L64" s="67"/>
      <c r="M64" s="26">
        <f t="shared" si="0"/>
        <v>0</v>
      </c>
      <c r="N64" s="26">
        <f t="shared" si="1"/>
        <v>0</v>
      </c>
      <c r="O64" s="110" t="s">
        <v>200</v>
      </c>
      <c r="P64" s="111"/>
    </row>
    <row r="65" spans="1:16" s="2" customFormat="1" ht="35.25" customHeight="1">
      <c r="A65" s="19">
        <v>53</v>
      </c>
      <c r="B65" s="94"/>
      <c r="C65" s="95"/>
      <c r="D65" s="15" t="s">
        <v>195</v>
      </c>
      <c r="E65" s="17" t="s">
        <v>147</v>
      </c>
      <c r="F65" s="13" t="s">
        <v>10</v>
      </c>
      <c r="G65" s="12" t="s">
        <v>135</v>
      </c>
      <c r="H65" s="13" t="s">
        <v>58</v>
      </c>
      <c r="I65" s="12" t="s">
        <v>143</v>
      </c>
      <c r="J65" s="62">
        <v>40000</v>
      </c>
      <c r="K65" s="66"/>
      <c r="L65" s="67"/>
      <c r="M65" s="26">
        <f t="shared" si="0"/>
        <v>0</v>
      </c>
      <c r="N65" s="26">
        <f t="shared" si="1"/>
        <v>0</v>
      </c>
      <c r="O65" s="110" t="s">
        <v>200</v>
      </c>
      <c r="P65" s="111"/>
    </row>
    <row r="66" spans="1:16" s="2" customFormat="1" ht="55.5" customHeight="1">
      <c r="A66" s="78" t="s">
        <v>173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1"/>
      <c r="L66" s="101"/>
      <c r="M66" s="102"/>
      <c r="N66" s="52">
        <f>SUM(N53:N65)</f>
        <v>0</v>
      </c>
    </row>
    <row r="67" spans="1:16" ht="39.75" customHeight="1">
      <c r="A67" s="47">
        <v>54</v>
      </c>
      <c r="B67" s="104" t="s">
        <v>43</v>
      </c>
      <c r="C67" s="107" t="s">
        <v>167</v>
      </c>
      <c r="D67" s="25" t="s">
        <v>162</v>
      </c>
      <c r="E67" s="23" t="s">
        <v>45</v>
      </c>
      <c r="F67" s="21" t="s">
        <v>44</v>
      </c>
      <c r="G67" s="21" t="s">
        <v>14</v>
      </c>
      <c r="H67" s="21" t="s">
        <v>21</v>
      </c>
      <c r="I67" s="21" t="s">
        <v>22</v>
      </c>
      <c r="J67" s="33">
        <v>400</v>
      </c>
      <c r="K67" s="66"/>
      <c r="L67" s="67"/>
      <c r="M67" s="26">
        <f t="shared" si="0"/>
        <v>0</v>
      </c>
      <c r="N67" s="26">
        <f t="shared" si="1"/>
        <v>0</v>
      </c>
    </row>
    <row r="68" spans="1:16" ht="25.5">
      <c r="A68" s="47">
        <v>55</v>
      </c>
      <c r="B68" s="105"/>
      <c r="C68" s="108"/>
      <c r="D68" s="25" t="s">
        <v>163</v>
      </c>
      <c r="E68" s="23" t="s">
        <v>48</v>
      </c>
      <c r="F68" s="21" t="s">
        <v>46</v>
      </c>
      <c r="G68" s="21" t="s">
        <v>11</v>
      </c>
      <c r="H68" s="22" t="s">
        <v>47</v>
      </c>
      <c r="I68" s="21" t="s">
        <v>19</v>
      </c>
      <c r="J68" s="34">
        <v>11000</v>
      </c>
      <c r="K68" s="66"/>
      <c r="L68" s="67"/>
      <c r="M68" s="26">
        <f t="shared" si="0"/>
        <v>0</v>
      </c>
      <c r="N68" s="26">
        <f t="shared" si="1"/>
        <v>0</v>
      </c>
    </row>
    <row r="69" spans="1:16" ht="61.5" customHeight="1">
      <c r="A69" s="47">
        <v>56</v>
      </c>
      <c r="B69" s="105"/>
      <c r="C69" s="108"/>
      <c r="D69" s="25" t="s">
        <v>186</v>
      </c>
      <c r="E69" s="24" t="s">
        <v>19</v>
      </c>
      <c r="F69" s="22" t="s">
        <v>49</v>
      </c>
      <c r="G69" s="22" t="s">
        <v>50</v>
      </c>
      <c r="H69" s="22" t="s">
        <v>51</v>
      </c>
      <c r="I69" s="22" t="s">
        <v>52</v>
      </c>
      <c r="J69" s="33">
        <v>200</v>
      </c>
      <c r="K69" s="66"/>
      <c r="L69" s="67"/>
      <c r="M69" s="26">
        <f t="shared" si="0"/>
        <v>0</v>
      </c>
      <c r="N69" s="26">
        <f t="shared" si="1"/>
        <v>0</v>
      </c>
    </row>
    <row r="70" spans="1:16" ht="71.25" customHeight="1">
      <c r="A70" s="47">
        <v>57</v>
      </c>
      <c r="B70" s="105"/>
      <c r="C70" s="108"/>
      <c r="D70" s="25" t="s">
        <v>164</v>
      </c>
      <c r="E70" s="24" t="s">
        <v>19</v>
      </c>
      <c r="F70" s="22" t="s">
        <v>10</v>
      </c>
      <c r="G70" s="22" t="s">
        <v>53</v>
      </c>
      <c r="H70" s="22" t="s">
        <v>54</v>
      </c>
      <c r="I70" s="21" t="s">
        <v>55</v>
      </c>
      <c r="J70" s="33">
        <v>200</v>
      </c>
      <c r="K70" s="66"/>
      <c r="L70" s="67"/>
      <c r="M70" s="26">
        <f t="shared" si="0"/>
        <v>0</v>
      </c>
      <c r="N70" s="26">
        <f t="shared" si="1"/>
        <v>0</v>
      </c>
    </row>
    <row r="71" spans="1:16" ht="74.25" customHeight="1">
      <c r="A71" s="47">
        <v>58</v>
      </c>
      <c r="B71" s="105"/>
      <c r="C71" s="108"/>
      <c r="D71" s="25" t="s">
        <v>165</v>
      </c>
      <c r="E71" s="24" t="s">
        <v>19</v>
      </c>
      <c r="F71" s="22" t="s">
        <v>10</v>
      </c>
      <c r="G71" s="22" t="s">
        <v>56</v>
      </c>
      <c r="H71" s="22" t="s">
        <v>54</v>
      </c>
      <c r="I71" s="21" t="s">
        <v>55</v>
      </c>
      <c r="J71" s="34">
        <v>14000</v>
      </c>
      <c r="K71" s="66"/>
      <c r="L71" s="67"/>
      <c r="M71" s="26">
        <f t="shared" si="0"/>
        <v>0</v>
      </c>
      <c r="N71" s="26">
        <f t="shared" si="1"/>
        <v>0</v>
      </c>
    </row>
    <row r="72" spans="1:16" ht="27.75" customHeight="1">
      <c r="A72" s="47">
        <v>59</v>
      </c>
      <c r="B72" s="105"/>
      <c r="C72" s="108"/>
      <c r="D72" s="25" t="s">
        <v>187</v>
      </c>
      <c r="E72" s="24" t="s">
        <v>19</v>
      </c>
      <c r="F72" s="20" t="s">
        <v>57</v>
      </c>
      <c r="G72" s="20" t="s">
        <v>11</v>
      </c>
      <c r="H72" s="20" t="s">
        <v>58</v>
      </c>
      <c r="I72" s="20" t="s">
        <v>30</v>
      </c>
      <c r="J72" s="34">
        <v>14000</v>
      </c>
      <c r="K72" s="66"/>
      <c r="L72" s="67"/>
      <c r="M72" s="26">
        <f t="shared" si="0"/>
        <v>0</v>
      </c>
      <c r="N72" s="26">
        <f t="shared" si="1"/>
        <v>0</v>
      </c>
    </row>
    <row r="73" spans="1:16" ht="37.5" customHeight="1">
      <c r="A73" s="47">
        <v>60</v>
      </c>
      <c r="B73" s="105"/>
      <c r="C73" s="108"/>
      <c r="D73" s="25" t="s">
        <v>166</v>
      </c>
      <c r="E73" s="37" t="s">
        <v>19</v>
      </c>
      <c r="F73" s="38" t="s">
        <v>59</v>
      </c>
      <c r="G73" s="38" t="s">
        <v>14</v>
      </c>
      <c r="H73" s="38" t="s">
        <v>21</v>
      </c>
      <c r="I73" s="38" t="s">
        <v>22</v>
      </c>
      <c r="J73" s="39">
        <v>400</v>
      </c>
      <c r="K73" s="66"/>
      <c r="L73" s="67"/>
      <c r="M73" s="26">
        <f t="shared" si="0"/>
        <v>0</v>
      </c>
      <c r="N73" s="26">
        <f t="shared" si="1"/>
        <v>0</v>
      </c>
    </row>
    <row r="74" spans="1:16" ht="114" customHeight="1">
      <c r="A74" s="47">
        <v>61</v>
      </c>
      <c r="B74" s="105"/>
      <c r="C74" s="108"/>
      <c r="D74" s="9" t="s">
        <v>188</v>
      </c>
      <c r="E74" s="49"/>
      <c r="F74" s="20"/>
      <c r="G74" s="20"/>
      <c r="H74" s="20"/>
      <c r="I74" s="20"/>
      <c r="J74" s="51">
        <v>30</v>
      </c>
      <c r="K74" s="66"/>
      <c r="L74" s="67"/>
      <c r="M74" s="26">
        <f t="shared" si="0"/>
        <v>0</v>
      </c>
      <c r="N74" s="26">
        <f t="shared" si="1"/>
        <v>0</v>
      </c>
    </row>
    <row r="75" spans="1:16" ht="90" customHeight="1">
      <c r="A75" s="47">
        <v>62</v>
      </c>
      <c r="B75" s="105"/>
      <c r="C75" s="108"/>
      <c r="D75" s="9" t="s">
        <v>189</v>
      </c>
      <c r="E75" s="49"/>
      <c r="F75" s="20"/>
      <c r="G75" s="20"/>
      <c r="H75" s="20"/>
      <c r="I75" s="20"/>
      <c r="J75" s="51">
        <v>200</v>
      </c>
      <c r="K75" s="66"/>
      <c r="L75" s="67"/>
      <c r="M75" s="26">
        <f t="shared" si="0"/>
        <v>0</v>
      </c>
      <c r="N75" s="26">
        <f t="shared" ref="N75:N77" si="2">+(M75+K75)*J75</f>
        <v>0</v>
      </c>
    </row>
    <row r="76" spans="1:16" ht="90" customHeight="1">
      <c r="A76" s="47">
        <v>63</v>
      </c>
      <c r="B76" s="105"/>
      <c r="C76" s="108"/>
      <c r="D76" s="9" t="s">
        <v>190</v>
      </c>
      <c r="E76" s="49"/>
      <c r="F76" s="20"/>
      <c r="G76" s="20"/>
      <c r="H76" s="20"/>
      <c r="I76" s="20"/>
      <c r="J76" s="51">
        <v>30</v>
      </c>
      <c r="K76" s="66"/>
      <c r="L76" s="67"/>
      <c r="M76" s="26">
        <f t="shared" ref="M76:M77" si="3">K76*L76</f>
        <v>0</v>
      </c>
      <c r="N76" s="26">
        <f t="shared" si="2"/>
        <v>0</v>
      </c>
    </row>
    <row r="77" spans="1:16" ht="90" customHeight="1">
      <c r="A77" s="47">
        <v>64</v>
      </c>
      <c r="B77" s="106"/>
      <c r="C77" s="109"/>
      <c r="D77" s="9" t="s">
        <v>191</v>
      </c>
      <c r="E77" s="49"/>
      <c r="F77" s="20"/>
      <c r="G77" s="20"/>
      <c r="H77" s="20"/>
      <c r="I77" s="20"/>
      <c r="J77" s="51">
        <v>200</v>
      </c>
      <c r="K77" s="66"/>
      <c r="L77" s="67"/>
      <c r="M77" s="26">
        <f t="shared" si="3"/>
        <v>0</v>
      </c>
      <c r="N77" s="26">
        <f t="shared" si="2"/>
        <v>0</v>
      </c>
    </row>
    <row r="78" spans="1:16" ht="39" customHeight="1">
      <c r="A78" s="73" t="s">
        <v>174</v>
      </c>
      <c r="B78" s="74"/>
      <c r="C78" s="74"/>
      <c r="D78" s="74"/>
      <c r="E78" s="74"/>
      <c r="F78" s="74"/>
      <c r="G78" s="74"/>
      <c r="H78" s="74"/>
      <c r="I78" s="74"/>
      <c r="J78" s="74"/>
      <c r="K78" s="75"/>
      <c r="L78" s="75"/>
      <c r="M78" s="75"/>
      <c r="N78" s="50">
        <f>SUM(N67:N77)</f>
        <v>0</v>
      </c>
    </row>
    <row r="79" spans="1:16" ht="45.75" customHeight="1">
      <c r="A79" s="78" t="s">
        <v>175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80"/>
      <c r="N79" s="40">
        <f>SUM(N78,N66,N52,N38)</f>
        <v>0</v>
      </c>
    </row>
  </sheetData>
  <sheetProtection password="CC47" sheet="1" objects="1" scenarios="1"/>
  <autoFilter ref="A10:J10">
    <filterColumn colId="1" showButton="0"/>
  </autoFilter>
  <mergeCells count="18">
    <mergeCell ref="O64:P64"/>
    <mergeCell ref="O65:P65"/>
    <mergeCell ref="A79:M79"/>
    <mergeCell ref="F13:G13"/>
    <mergeCell ref="B10:C10"/>
    <mergeCell ref="B39:C51"/>
    <mergeCell ref="B11:C37"/>
    <mergeCell ref="B53:C65"/>
    <mergeCell ref="A38:M38"/>
    <mergeCell ref="A52:M52"/>
    <mergeCell ref="A66:M66"/>
    <mergeCell ref="B67:B77"/>
    <mergeCell ref="C67:C77"/>
    <mergeCell ref="E1:H1"/>
    <mergeCell ref="I2:K2"/>
    <mergeCell ref="A78:M78"/>
    <mergeCell ref="A5:K5"/>
    <mergeCell ref="A4:N4"/>
  </mergeCells>
  <pageMargins left="0.25" right="0.25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REQUERIMIENTOS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mcastellanos</dc:creator>
  <cp:lastModifiedBy>cramirez</cp:lastModifiedBy>
  <dcterms:created xsi:type="dcterms:W3CDTF">2012-12-14T16:16:54Z</dcterms:created>
  <dcterms:modified xsi:type="dcterms:W3CDTF">2013-03-01T14:09:27Z</dcterms:modified>
</cp:coreProperties>
</file>