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600" windowHeight="11700" tabRatio="985" activeTab="1"/>
  </bookViews>
  <sheets>
    <sheet name="CUMPLIMIENTO DE DOCUMENTOS" sheetId="1" r:id="rId1"/>
    <sheet name="EXPERIENCIA" sheetId="2" r:id="rId2"/>
    <sheet name="EQUIPO DE TRABAJO" sheetId="3" r:id="rId3"/>
    <sheet name="TÉCNICA" sheetId="4" r:id="rId4"/>
    <sheet name="ECONÓMICA" sheetId="5" r:id="rId5"/>
    <sheet name="TIEMPO DE RESPUESTA" sheetId="6" r:id="rId6"/>
    <sheet name="CRITERIOS DE EVALUACION" sheetId="7" r:id="rId7"/>
  </sheets>
  <definedNames/>
  <calcPr fullCalcOnLoad="1"/>
</workbook>
</file>

<file path=xl/comments3.xml><?xml version="1.0" encoding="utf-8"?>
<comments xmlns="http://schemas.openxmlformats.org/spreadsheetml/2006/main">
  <authors>
    <author>scastelblanco</author>
  </authors>
  <commentList>
    <comment ref="D10" authorId="0">
      <text>
        <r>
          <rPr>
            <b/>
            <sz val="8"/>
            <rFont val="Tahoma"/>
            <family val="2"/>
          </rPr>
          <t>scastelblanco:</t>
        </r>
        <r>
          <rPr>
            <sz val="8"/>
            <rFont val="Tahoma"/>
            <family val="2"/>
          </rPr>
          <t xml:space="preserve">
SÓLO ANEXA CERTIFICADO POR 17 AÑOS</t>
        </r>
      </text>
    </comment>
  </commentList>
</comments>
</file>

<file path=xl/sharedStrings.xml><?xml version="1.0" encoding="utf-8"?>
<sst xmlns="http://schemas.openxmlformats.org/spreadsheetml/2006/main" count="1036" uniqueCount="324">
  <si>
    <t>OBSERVACIONES</t>
  </si>
  <si>
    <t>ITEM</t>
  </si>
  <si>
    <t>FOLIO</t>
  </si>
  <si>
    <t>REQUERIMIENTO</t>
  </si>
  <si>
    <t>TIENE DOCUMENTO</t>
  </si>
  <si>
    <t>NO TIENE DOCUMENTO</t>
  </si>
  <si>
    <t>III. B.
1. EXPERIENCIA GENERAL MÍNIMA REQUERIDA</t>
  </si>
  <si>
    <r>
      <t xml:space="preserve">1.1. IMPRESIÓN Y EMPAQUE.
</t>
    </r>
    <r>
      <rPr>
        <sz val="10"/>
        <color indexed="8"/>
        <rFont val="Calibri"/>
        <family val="2"/>
      </rPr>
      <t>Se requiere que el proponente haya ejecutado durante los cinco (5) últimos años contados a partir del cierre del presente procedimiento , HASTA mínimo tres (3) contratos con objeto "Procesos de impresión de material en offset y/o digital", cuya sumatoria de valores ejecutados, sea equivalente o superior a 10.800 salarios mínimos de acuerdo con la tabla de equivalencia presentada en el pliego de condiciones ICFES CP 010 2013</t>
    </r>
  </si>
  <si>
    <r>
      <t xml:space="preserve">1.3. DOCUMENTOS PARA ACREDITAR EXPERIENCIA TÉCNICA.
</t>
    </r>
    <r>
      <rPr>
        <sz val="10"/>
        <color indexed="8"/>
        <rFont val="Calibri"/>
        <family val="2"/>
      </rPr>
      <t xml:space="preserve">A) Certificaciones de contratos que contengan como mínimo la información requerida en el pliego de condiciones ICFES CP 010 2013.
</t>
    </r>
  </si>
  <si>
    <t>III. B.
2. PERFIL DEL PERSONAL QUE CONFORMA EL EQUIPO DE TRABAJO</t>
  </si>
  <si>
    <t>2) Líder de Calidad: Profesional universitario en carreras de diseño, publicidad, administrativas o ingenieria con más de tres (3) años de experiencia como lider de calidad en el sector industrial.</t>
  </si>
  <si>
    <t>3) Coordinador de empaque: Profesional universitario en carreras ingeniería o administrativa con más de tres (3) años de experiencia en el sector de impresos.</t>
  </si>
  <si>
    <t>4) Coordinador de impresión: Profesional universitario en carreras de diseño, publicidad, ingeniería industrial o administrativas con más de tres (3) años de experiencia en el sector de impresos.</t>
  </si>
  <si>
    <r>
      <t xml:space="preserve">2.1. IMPRESIÓN Y EMPAQUE. (FORMATO 7)
</t>
    </r>
    <r>
      <rPr>
        <sz val="10"/>
        <color indexed="8"/>
        <rFont val="Calibri"/>
        <family val="2"/>
      </rPr>
      <t>1) Gerente del Proyecto: Profesional universitario en carreras de diseño, publicidad, administrativas o ingeniería industrial, con especialización o maestría en áreas administrativas con mas de cinco (5) años de experiencia en el sector de impresos, artes gráficas y/o comunicación gráfica, Ó si no presenta especialización o maestría, debe demostrar diez (10) años de experiencia.</t>
    </r>
  </si>
  <si>
    <t>IV. A.
OFERTA TÉCNICA</t>
  </si>
  <si>
    <t>FORMATO 3 "DILIGENCIAMIENTO DE PROPUESTA TÉCNICA FASE I". Ó FORMATO 3.1. "DILIGENCIAMIENTO DE PROPUESTA TÉCNICA FASE 2" Según sea el caso.</t>
  </si>
  <si>
    <t>IV. B. OFERTA ECONÓMICA</t>
  </si>
  <si>
    <t>FORMATO 4 "OFERTA ECONÓMICA," Según fase a la cual se presenta el proponente.</t>
  </si>
  <si>
    <t>VI. C. 
1.2.1. TIEMPO DE RESPUESTA</t>
  </si>
  <si>
    <t>FORMATO 5 "FORMATO DILIGENCIAMIENTO TIEMPO DE RESPUESTA FASE I" Ó FORMATO 5.1. Para la fase 2 Según corresponda.</t>
  </si>
  <si>
    <t>VI. C. 1.2.3.
ESTIMULO A LA INDUSTRIA COLOMBIANA</t>
  </si>
  <si>
    <t>FORMATO 6 "ESTIMULO A LA INDUSTRIA COLOMBIANA".</t>
  </si>
  <si>
    <t>X</t>
  </si>
  <si>
    <t>OBSERVACION</t>
  </si>
  <si>
    <t>CONTRATO No.1</t>
  </si>
  <si>
    <t>CONTRATO No.2</t>
  </si>
  <si>
    <t>CONTRATO No.3</t>
  </si>
  <si>
    <t>IDENTIFICACION DEL CONTRATO</t>
  </si>
  <si>
    <t xml:space="preserve">CONTRATISTA </t>
  </si>
  <si>
    <t>OBJETO DEL CONTRATO O SERVICIO</t>
  </si>
  <si>
    <t>ENTIDAD CONTRATANTE O CLIENTE</t>
  </si>
  <si>
    <t>VALOR DEL CONTRATO O FACTURACION EN PESOS</t>
  </si>
  <si>
    <t>PORCENTAJE DE PARTICIPACION</t>
  </si>
  <si>
    <t>VALOR DEL CONTRATO DE ACUERDO AL PORCENTAJE DE PARTICIPACION</t>
  </si>
  <si>
    <t>VALOR EJECUTADO A LA FECHA</t>
  </si>
  <si>
    <t>VALOR EJECUTADO A LA FECHA DE ACUERDO AL PORCENTAJE DE PARTICIPACION</t>
  </si>
  <si>
    <t xml:space="preserve">VALOR EJECUTADO A LA FECHA EN PORCENTAJE </t>
  </si>
  <si>
    <t>VALOR EJECUTADO DEL CONTRATO EN SMMLV - FECHA DE SUSCRIPCION</t>
  </si>
  <si>
    <t xml:space="preserve">FECHA DE INICIACION </t>
  </si>
  <si>
    <t>FECHA DE TERMINACIÓN</t>
  </si>
  <si>
    <t>CONTRATO DE COMPRAVENTA DE BIENES SUSCRITO ENTRE LA DIAN Y UNIÓN TEMPORAN SOLUCIONES TRIBUTARIAS (023 - 042 DE 2009)</t>
  </si>
  <si>
    <t>UNIÓN TEMPORAL "SOLUCIONES TRIBUTARIAS" (PANAMERICANA F.E.I. S.A. Y ASSENDA S.A.)</t>
  </si>
  <si>
    <t xml:space="preserve">Adquisición, custodia, distribución y comercialización a nivel nacional de los Formularios tribuarios, Aduaneros, Cambiarios, de las cartillas de instrucción de las demás publicaciones. </t>
  </si>
  <si>
    <t>UNIDAD ADMINISTRATIVA ESPECIAL DIRECCIÓN DE IMPUESTOS Y ADUANAS - DIAN.</t>
  </si>
  <si>
    <t>CONTRATO No. 86 - IMPRENTA NACIONAL DE COLOMBIA.</t>
  </si>
  <si>
    <t>PANAMERICANA F.E.I.</t>
  </si>
  <si>
    <t>Suministro de 591.480 cartillas impresas y encuadernadas en sistema rústico.</t>
  </si>
  <si>
    <t>CONTRATO NÚMERO 803 DE 2011 SUSCRITO ENTRE EL MINISTERIO DE EDUCACIÓN NACIONAL Y PANAMERICANA F.E.I. S.A.</t>
  </si>
  <si>
    <t>PANAMERICANA F.E.I. S.A.</t>
  </si>
  <si>
    <t>Impresión y distribución de de juegos de módulos del modelo educativo Escuela Nueva.</t>
  </si>
  <si>
    <t>IMPRENTA NACIONAL DE COLOMBIA.</t>
  </si>
  <si>
    <t>MINISTERIO DE EDUCACIÓN NACIONAL.</t>
  </si>
  <si>
    <t>CONTRATO A PARTIR DEL 1 DE ENERO DE 2008?</t>
  </si>
  <si>
    <t>Presenta acta de grado: ingeniero industrial.
Presenta certificación Panamericana del cargo que ocupa y duración en la empresa.</t>
  </si>
  <si>
    <t>Presenta diploma : ingeniero de sistemas.
Presenta certificación Panamericana del cargo que ocupa y duración en la empresa.</t>
  </si>
  <si>
    <t>Presenta diploma: Administradora de empresas.
Presenta certificación Panamericana del cargo que ocupa y duración en la empresa.</t>
  </si>
  <si>
    <t>Presenta diploma: Ingeniería industrial.
Presenta certificación laboral: Publicultural s.a. y DVINNI.</t>
  </si>
  <si>
    <t>No</t>
  </si>
  <si>
    <t xml:space="preserve">DOCUMENTO </t>
  </si>
  <si>
    <t>CONCEPTO</t>
  </si>
  <si>
    <t>PROPUESTA DE PERSONAL</t>
  </si>
  <si>
    <t>a</t>
  </si>
  <si>
    <t>b</t>
  </si>
  <si>
    <t>COORDINADOR DE IMPRESIÓN</t>
  </si>
  <si>
    <t>c</t>
  </si>
  <si>
    <t>NO CUMPLE</t>
  </si>
  <si>
    <t>CUMPLE</t>
  </si>
  <si>
    <t>FORMATO No. 7 EQUIPO DE TRABAJO FASE 1 DILIGENCIADO CORRECTAMENTE</t>
  </si>
  <si>
    <t>Ingeniero industrial, Fund. Universitaria Autonoma de Colombia</t>
  </si>
  <si>
    <t xml:space="preserve">AÑOS DE EXPERIENCIA </t>
  </si>
  <si>
    <t>LÍDER DE CALIDAD</t>
  </si>
  <si>
    <t>Ingeniería de sistemas, Corporación unificada Nacional de Educación Superior.</t>
  </si>
  <si>
    <t>COORDINADOR DE EMPAQUE</t>
  </si>
  <si>
    <t>Administradora de empresas, Universidad Nacional de Colombia.</t>
  </si>
  <si>
    <t>FIRMA REPRESENTANTE LEGAL EN FORMATO 7</t>
  </si>
  <si>
    <t>Ingeniero industrial, Universidad de los Andes.</t>
  </si>
  <si>
    <t>71, 73, 74</t>
  </si>
  <si>
    <t>PRESUPUESTO OFICIAL</t>
  </si>
  <si>
    <t>Concepto</t>
  </si>
  <si>
    <t>Ítem</t>
  </si>
  <si>
    <t>Días</t>
  </si>
  <si>
    <t>Tiempo límite a ofertar por parte del proponente (fase 1).</t>
  </si>
  <si>
    <t>Tiempo en días Ofertados en el Proceso.</t>
  </si>
  <si>
    <t>Formato diligenciadio y firmado</t>
  </si>
  <si>
    <t xml:space="preserve">TABLA 1: INFRAESTRUCTURA FÍSICA
REQUISITOS TECNICOS MÍNIMOS OBLIGATORIOS en el numeral INFRAESTRUCTURA FÍSICA
</t>
  </si>
  <si>
    <t>AREAS DE OPERACIÓN POR PLANTA</t>
  </si>
  <si>
    <t>Los aspectos a continuación deberán cumplirse para todas las áreas que el contratista dediqué para los procesos del ICFES. Si los procesos se realizarán en más de 1 planta PROPIA O SUBCONTRATADA las condiciones deberán cumplirse de igual manera en cada una de ellas. Se deberá diligenciar éste cuadro por cada planta utilizada en cada proceso.</t>
  </si>
  <si>
    <t>Aspecto</t>
  </si>
  <si>
    <t xml:space="preserve">OBSERVACION </t>
  </si>
  <si>
    <t>Ubicación</t>
  </si>
  <si>
    <t>Para los procesos de Impresión las plantas deben estar ubicadas en la ciudad de Bogotá, registre la dirección respectiva de cada una de ellas, indicando el o los procesos que se ejecutarán en cada una de ellas. Para el caso de empaque primario deberá indicar el área propuesta y acompañar con un plano de la misma.</t>
  </si>
  <si>
    <t>Estado de techo, piso y ventanas</t>
  </si>
  <si>
    <t>Describa las condiciones, materiales y características de techos, pisos, ventanas y puertas, de los espacios que destinará dentro de cada planta para cumplir con el objeto contractual.</t>
  </si>
  <si>
    <t>Cableado eléctrico regulado y no regulado. Cableado estructurado cubierto y debidamente protegido</t>
  </si>
  <si>
    <t>Indique las condiciones, materiales y ubicación de los cableados en la(s) planta(s) destinada(s) a la impresión y, en las áreas de empaque (ejemplo: aéreo, canaleta metálica de XX número de cables o líneas, etc…) el cumplimiento de normatividad al respecto y sistemas de protección y señalización.</t>
  </si>
  <si>
    <t>Circuito cerrado de televisión</t>
  </si>
  <si>
    <t>Señale si cuenta o no con circuito cerrado de televisión y explique el número de cámaras y mecanismos de monitoreo. La ubicación de estas cámaras deberá marcarse en el plano del sitio donde se vaya a hacer la operación.</t>
  </si>
  <si>
    <t xml:space="preserve">Cerramiento </t>
  </si>
  <si>
    <t>Escriba la altura de su techo y la altura del aislamiento que colocará para los espacios donde se procesará el material de la prueba Saber 359.</t>
  </si>
  <si>
    <t>Estos requisitos aplican para las áreas donde se realice cualquier proceso relacionado con el material confidencial. No incluye las áreas de impresión de hojas de respuestas.</t>
  </si>
  <si>
    <t>Requisitos de seguridad del área de procesos o subprocesos Impresión del Material de Examen</t>
  </si>
  <si>
    <t>Grafique su diseño de planta dentro del espacio físico ofertado, en caso de requerir un documento anexo, indicar en este espacio el número de folio y su identificación.</t>
  </si>
  <si>
    <t xml:space="preserve">Escriba el material con el que realizará el cerramiento de cada una de las áreas adecuadas por subproceso. </t>
  </si>
  <si>
    <t>Describa las características y ubicación de la Caja Fuerte para el almacenamiento del cuadernillo original y el CD con los archivos.</t>
  </si>
  <si>
    <t>Describa las características de los cerramientos y el área del recinto seguro ofrecido para el almacenamiento de las planchas y las pruebas de impresión apropiadas.</t>
  </si>
  <si>
    <r>
      <rPr>
        <b/>
        <sz val="9"/>
        <color indexed="8"/>
        <rFont val="Arial"/>
        <family val="2"/>
      </rPr>
      <t>AREA DE IMPRESIÓN POR SUBPROCESO ( Preprensa, impresión, acabados (corte, plegado, cosido, y compaginado), personalización y empaque):</t>
    </r>
    <r>
      <rPr>
        <sz val="9"/>
        <color indexed="8"/>
        <rFont val="Arial"/>
        <family val="2"/>
      </rPr>
      <t xml:space="preserve"> Las áreas listadas a continuación serán de uso exclusivo del proyecto del ICFES. En caso de ubicar los subprocesos requeridos para la impresión en varias plantas deberá describir los anteriores puntos para cada una de las plantas.</t>
    </r>
  </si>
  <si>
    <t>Subproceso</t>
  </si>
  <si>
    <t>Área ofertada (m²)</t>
  </si>
  <si>
    <t>Área que dedicará para cada subproceso en m²</t>
  </si>
  <si>
    <t xml:space="preserve">Impresión offset, indicando la ubicación de la planta </t>
  </si>
  <si>
    <t>Corte o refile – indicando la ubicación de la planta</t>
  </si>
  <si>
    <t>Plegado – indicando la ubicación de la planta</t>
  </si>
  <si>
    <t>Cosido – indicando la ubicación de la  planta</t>
  </si>
  <si>
    <t>Compaginado – indicando la ubicación de la planta</t>
  </si>
  <si>
    <t>Personalización – indicando la ubicación de la planta</t>
  </si>
  <si>
    <t>Zona de empaque, con área no inferior a 1.200 m², so pena de no cumplimiento de requisito mínimo.</t>
  </si>
  <si>
    <t>Bodegaje mínimo de producto terminado no inferior a 102 m² – Indicando la ubicación física de la planta (dirección y ciudad).</t>
  </si>
  <si>
    <t>TABLA 2. SEGURIDAD INDUSTRIAL</t>
  </si>
  <si>
    <r>
      <t xml:space="preserve">Anexe a continuación carta suscrita del representante legal que soporta el cumplimiento de toda la exigencia expuesta en este ítem y los respectivos anexos requeridos en </t>
    </r>
    <r>
      <rPr>
        <b/>
        <sz val="9"/>
        <color indexed="8"/>
        <rFont val="Arial"/>
        <family val="2"/>
      </rPr>
      <t xml:space="preserve">- Anexo - requisitos mínimos seguridad industrial. </t>
    </r>
  </si>
  <si>
    <t>Fecha de la carta</t>
  </si>
  <si>
    <t>Remitente</t>
  </si>
  <si>
    <t>Referencia</t>
  </si>
  <si>
    <t>Contenido: Aceptación del cumplimiento del alcance exigido</t>
  </si>
  <si>
    <t>Firma del Representante Legal</t>
  </si>
  <si>
    <t>Adjunte el Programa de higiene, seguridad industrial y Salud Ocupacional vigente actualmente.</t>
  </si>
  <si>
    <t>Enuncie el encargado o la persona responsable del tema</t>
  </si>
  <si>
    <t>TABLA 3.MAQUINARIA Y EQUIPOS</t>
  </si>
  <si>
    <r>
      <t xml:space="preserve">El contratista debe describir cantidad y tipos de maquinaria por proceso y adjuntar el </t>
    </r>
    <r>
      <rPr>
        <b/>
        <sz val="9"/>
        <color indexed="8"/>
        <rFont val="Arial"/>
        <family val="2"/>
      </rPr>
      <t xml:space="preserve">título de propiedad o arrendamiento </t>
    </r>
    <r>
      <rPr>
        <sz val="9"/>
        <color indexed="8"/>
        <rFont val="Arial"/>
        <family val="2"/>
      </rPr>
      <t>correspondiente. Adicionalmente, debe anexar carta suscrita por el representante legal donde certifica que todas las máquinas y herramientas ofrecidas cuentan con condiciones óptimas de funcionamiento y rendimiento productivo y debe adjuntar el PLAN DE MANTENIMIENTO Preventivo y Correctivo por cada una de las máquinas. Deberá diligenciar un formato por cada máquina ofrecida. De los equipo mencionados señalar cuales son usados de manera simultánea y cuales condicionados. Relacionar los tiempos en el Cronograma estimado de operación en la hoja "Cronograma". La información consignada en las siguientes secciones será el soporte para la definición del tiempo de operación total de la propuesta, esta información sera objeto de auditoria ICFES en caso de ser adjudicatario del presente proceso.</t>
    </r>
  </si>
  <si>
    <t>CUADERNILLOS</t>
  </si>
  <si>
    <t>Características de la máquina ofertada</t>
  </si>
  <si>
    <r>
      <t xml:space="preserve">A continuación describa la maquinaria ofertada para el proceso de </t>
    </r>
    <r>
      <rPr>
        <b/>
        <sz val="9"/>
        <color indexed="8"/>
        <rFont val="Arial"/>
        <family val="2"/>
      </rPr>
      <t>impresión</t>
    </r>
    <r>
      <rPr>
        <sz val="9"/>
        <color indexed="8"/>
        <rFont val="Arial"/>
        <family val="2"/>
      </rPr>
      <t xml:space="preserve"> de cuadernillos.</t>
    </r>
  </si>
  <si>
    <t>Tipo de máquina y ubicación (planta):</t>
  </si>
  <si>
    <t>Marca:</t>
  </si>
  <si>
    <t>Modelo:</t>
  </si>
  <si>
    <t>Serial:</t>
  </si>
  <si>
    <t>Número de máquinas:</t>
  </si>
  <si>
    <t>Duración del proceso / subproceso (Días) formula de calculo (Cantidad total de cuadernillos p.e. 2600000)/(Rendimiento máquina x No. Maq.))/24)</t>
  </si>
  <si>
    <t>Adjunta la ficha técnica de cada máquina y copia del capítulo del manual de fabricante, en español o inglés, donde se hable de la capacidad de producción que ofrece la maquinaria a utilizar en estos procesos.</t>
  </si>
  <si>
    <t>Rendimiento real de operación de la máquina por hora:</t>
  </si>
  <si>
    <t>HOJAS DE RESPUESTAS</t>
  </si>
  <si>
    <r>
      <t xml:space="preserve">A continuación describa la maquinaria ofertada para el proceso de </t>
    </r>
    <r>
      <rPr>
        <b/>
        <sz val="9"/>
        <color indexed="8"/>
        <rFont val="Arial"/>
        <family val="2"/>
      </rPr>
      <t>impresión de hojas de respuestas (A y B y formato separador de hojas de respuestas)</t>
    </r>
  </si>
  <si>
    <r>
      <t xml:space="preserve">A continuación describa la maquinaria ofertada para el proceso de </t>
    </r>
    <r>
      <rPr>
        <b/>
        <sz val="9"/>
        <color indexed="8"/>
        <rFont val="Arial"/>
        <family val="2"/>
      </rPr>
      <t>corte o refile de hojas de respuestas (A y B) y formato separador de hojas de respuestas.</t>
    </r>
  </si>
  <si>
    <r>
      <t xml:space="preserve">A continuación describa la maquinaria ofertada para el proceso de impresión de </t>
    </r>
    <r>
      <rPr>
        <b/>
        <sz val="9"/>
        <color indexed="8"/>
        <rFont val="Arial"/>
        <family val="2"/>
      </rPr>
      <t>información variable (personalización) de hojas de respuestas (A y B y formato separador de hojas de respuestas).</t>
    </r>
  </si>
  <si>
    <r>
      <t xml:space="preserve">A continuación describa la maquinaria ofertada para el proceso de </t>
    </r>
    <r>
      <rPr>
        <b/>
        <sz val="9"/>
        <color indexed="8"/>
        <rFont val="Arial"/>
        <family val="2"/>
      </rPr>
      <t>impresión de hojas de operaciones</t>
    </r>
    <r>
      <rPr>
        <sz val="9"/>
        <color indexed="8"/>
        <rFont val="Arial"/>
        <family val="2"/>
      </rPr>
      <t>.</t>
    </r>
  </si>
  <si>
    <t>EMPAQUE</t>
  </si>
  <si>
    <r>
      <t xml:space="preserve">A continuación describa la maquinaria ofertada para el proceso de </t>
    </r>
    <r>
      <rPr>
        <b/>
        <sz val="9"/>
        <color indexed="8"/>
        <rFont val="Arial"/>
        <family val="2"/>
      </rPr>
      <t>empaque de material de examen</t>
    </r>
    <r>
      <rPr>
        <sz val="9"/>
        <color indexed="8"/>
        <rFont val="Arial"/>
        <family val="2"/>
      </rPr>
      <t>.</t>
    </r>
  </si>
  <si>
    <t>No. De Líneas de empaque</t>
  </si>
  <si>
    <t>No. Personas por línea de empaque</t>
  </si>
  <si>
    <t>Rendimiento por línea real de la operación por hora:</t>
  </si>
  <si>
    <t>Horas por turno</t>
  </si>
  <si>
    <t>Turnos por día</t>
  </si>
  <si>
    <t>Duración del proceso / subproceso (Días) formula de calculo (Cantidad total de cuadernillos p.e. 2600000)/( No. Líneas * Rendimiento por línea * Horas / turno * Turnos por día)</t>
  </si>
  <si>
    <t>DESTRUCCIÓN DE MATERIAL</t>
  </si>
  <si>
    <r>
      <t xml:space="preserve">A continuación describa la maquinaria ofertada para el proceso de </t>
    </r>
    <r>
      <rPr>
        <b/>
        <sz val="9"/>
        <color indexed="8"/>
        <rFont val="Arial"/>
        <family val="2"/>
      </rPr>
      <t>Destrucción de material de examen y en el proceso de Destrucción de producto NO CONFORME</t>
    </r>
    <r>
      <rPr>
        <sz val="9"/>
        <color indexed="8"/>
        <rFont val="Arial"/>
        <family val="2"/>
      </rPr>
      <t xml:space="preserve">. </t>
    </r>
  </si>
  <si>
    <r>
      <t xml:space="preserve">A continuación describa la maquinaria ofertada para el proceso de </t>
    </r>
    <r>
      <rPr>
        <b/>
        <sz val="9"/>
        <color indexed="8"/>
        <rFont val="Arial"/>
        <family val="2"/>
      </rPr>
      <t>Destrucción de material de examen después del período de custodia establecido por el ICFES</t>
    </r>
    <r>
      <rPr>
        <sz val="9"/>
        <color indexed="8"/>
        <rFont val="Arial"/>
        <family val="2"/>
      </rPr>
      <t>.</t>
    </r>
  </si>
  <si>
    <t xml:space="preserve">TABLA 4. CALIDAD MATERIAS PRIMAS </t>
  </si>
  <si>
    <t>TABLA 5. SISTEMA DE GESTIÓN DE CALIDAD</t>
  </si>
  <si>
    <t xml:space="preserve">Presentar el sistema de gestión de calidad que dispondrá para la operación de impresión, empaque, según corresponda. </t>
  </si>
  <si>
    <t>NOMBRE DEL SUBPROCESO</t>
  </si>
  <si>
    <t>Número de Folios Anexados</t>
  </si>
  <si>
    <t>Del folio</t>
  </si>
  <si>
    <t>Al folio</t>
  </si>
  <si>
    <t>TABLA 6. MODELOS DE OPERACIÓN Y CONTROL</t>
  </si>
  <si>
    <t xml:space="preserve">Presentar en este aspecto el modelo operativo con el que ejecutará las actividades según los subprocesos asociados a los productos ofertados, indicando el tipo de registro de las mismas e instrumentos que utilizará en el control y monitoreo de las mismas. 
</t>
  </si>
  <si>
    <t>SUBPROCESO DE PREPRENSA:</t>
  </si>
  <si>
    <t>SUBPROCESO DE IMPRESIÓN:</t>
  </si>
  <si>
    <t>SUBPROCESO DE ACABADOS:</t>
  </si>
  <si>
    <t>SUBPROCESO DE PERSONALIZACIÓN:</t>
  </si>
  <si>
    <t>SUBPROCESO DE EMPAQUE:</t>
  </si>
  <si>
    <t xml:space="preserve">TABLA 7. SEGURIDAD FÍSICA Y CUSTODIA DEL MATERIAL DE EXAMEN
</t>
  </si>
  <si>
    <t>Registre el nombre de la compañía de seguridad que prestará sus servicios en desarrollo del alcance de su oferta. Adicionalmente, se debe anexar carta suscrita por el representante legal que cumple con las exigencias de las OBLIGACIONES Y CONDICIONES TECNICAS DEL SERVICIO DE SEGURIDAD exigidas, en el anexo técnico.</t>
  </si>
  <si>
    <t xml:space="preserve">TABLA 8. IDENTIFICACIÓN DE PERSONAL Y DOTACIÓN </t>
  </si>
  <si>
    <t>Anexe a continuación características que identifican a un carnet de operario de su empresa, si considera oportuno adjuntar un formato tipo.</t>
  </si>
  <si>
    <t>Describa a continuación los uniformes a ofrecer para los operarios o personas de coordinación y supervisión de las áreas de impresión y empaque, independiente cada uno, señalando las características y color de cada uno de ellos.</t>
  </si>
  <si>
    <t>Describa a continuación los uniformes o la identificación que se  dará a las personas autorizadas por el ICFES, diferentes a las que están en los procesos de impresión y empaque dentro de las instalaciones del contratista.</t>
  </si>
  <si>
    <t>Describa a continuación que otros instrumentos utilizaría para la identficación y dotación del personal.</t>
  </si>
  <si>
    <t>Rotativa 3: 579,68 m2, Rotativa 4: 481,72 m2, Impresos: 143,55 m2, Rotativa de formas Rotatek 8: 78,71 m2, Área Back up Indigo: 227,31 m2.</t>
  </si>
  <si>
    <t>Plegado y guillotinas: 177,6 m2, Area Back up: 21,83 m2</t>
  </si>
  <si>
    <t>Plegado y guillotinas: 177,6 m2.</t>
  </si>
  <si>
    <t>Rotativa 3: 608,79 m, Rotativa 4: 153,59 m2.</t>
  </si>
  <si>
    <t>Rotativa 4 primer piso: 1036,75 m2, Rotativa 4 segundo piso: 194,84 m2, Rotativa 3: 273,65 m2, Total área ofrecida: 1505,24 m2.</t>
  </si>
  <si>
    <t>Área: 307,71 m2, Rotativa 3.</t>
  </si>
  <si>
    <t>COMPACTA KBA215</t>
  </si>
  <si>
    <t>REPÚBLICA DE COLOMBIA</t>
  </si>
  <si>
    <t xml:space="preserve">     INSTITUTO COLOMBIANO PARA LA EVALUACIÓN DE LA EDUCACIÓN - ICFES</t>
  </si>
  <si>
    <t>CONTRATAR LA IMPRESIÓN Y EMPAQUE DE MATERIALES PARA PRUEBAS SABER 3, 5 Y 9 2013</t>
  </si>
  <si>
    <t>FORMATO 4 - OFERTA ECONÓMICA</t>
  </si>
  <si>
    <t xml:space="preserve">FASE I: Proceso de impresión y empaque del material de examen para las pruebas Saber 3°, 5° y 9°, que debe aplicar el ICFES para el mes de octubre de 2013, con protocolos de seguridad. </t>
  </si>
  <si>
    <t>ÍTEM</t>
  </si>
  <si>
    <t>DESCRIPCIÓN</t>
  </si>
  <si>
    <t>MEDIDA</t>
  </si>
  <si>
    <t>CANTIDAD MÍNIMA</t>
  </si>
  <si>
    <t>CANTIDAD MÁXIMA</t>
  </si>
  <si>
    <t>CANTIDAD PROMEDIO</t>
  </si>
  <si>
    <t>PRECIO UNITARIO</t>
  </si>
  <si>
    <r>
      <t xml:space="preserve">VALOR TOTAL </t>
    </r>
    <r>
      <rPr>
        <b/>
        <sz val="12"/>
        <color indexed="10"/>
        <rFont val="Arial"/>
        <family val="2"/>
      </rPr>
      <t>=</t>
    </r>
    <r>
      <rPr>
        <b/>
        <sz val="9"/>
        <rFont val="Arial"/>
        <family val="2"/>
      </rPr>
      <t xml:space="preserve">
PRECIO UNITARIO </t>
    </r>
    <r>
      <rPr>
        <b/>
        <sz val="11"/>
        <color indexed="10"/>
        <rFont val="Arial"/>
        <family val="2"/>
      </rPr>
      <t>X</t>
    </r>
    <r>
      <rPr>
        <b/>
        <sz val="9"/>
        <rFont val="Arial"/>
        <family val="2"/>
      </rPr>
      <t xml:space="preserve">
 CANTIDAD PROMEDIO</t>
    </r>
  </si>
  <si>
    <t>Impresión, armado y personalización del cuadernillo</t>
  </si>
  <si>
    <t>Unidad (Cuadernillo)</t>
  </si>
  <si>
    <t xml:space="preserve">Impresión y personalización hojas de respuestas tipo A </t>
  </si>
  <si>
    <t>Unidad (Hoja)</t>
  </si>
  <si>
    <t xml:space="preserve">Impresión y personalización hojas de respuestas tipo B </t>
  </si>
  <si>
    <t>Hoja de operaciones</t>
  </si>
  <si>
    <t>Rótulo de Acta</t>
  </si>
  <si>
    <t>Material de empaque y proceso de empaque</t>
  </si>
  <si>
    <t>Unidad (Paquete)</t>
  </si>
  <si>
    <t>ELABORACION DE CUADERNILLOS</t>
  </si>
  <si>
    <t>ELABORACION  DE HOJAS DE RESPUESTA CENSAL Y CONTROLADA</t>
  </si>
  <si>
    <t>ELABORACION DE HOJAS DE OPERACIONES</t>
  </si>
  <si>
    <t>PROCESO PRODUCTIVO</t>
  </si>
  <si>
    <t xml:space="preserve">TABLA 7. SEGURIDAD FISICA Y CUSTODIA DEL MATERIAL DE EXAMEN </t>
  </si>
  <si>
    <t>7 Años de experiencia como coordinador en el sector de impresos.</t>
  </si>
  <si>
    <t>17 Años de experiencia en el sector industrial.</t>
  </si>
  <si>
    <t xml:space="preserve">PUNTAJE </t>
  </si>
  <si>
    <t>50     PUNTOS</t>
  </si>
  <si>
    <t>EXPERIENCIA MINIMA REQUERIDA</t>
  </si>
  <si>
    <t>DOCUMENTOS PARA ACREDITAR EXPERIENCIA</t>
  </si>
  <si>
    <r>
      <t xml:space="preserve">VALOR TOTAL FASE I </t>
    </r>
    <r>
      <rPr>
        <b/>
        <sz val="14"/>
        <color indexed="10"/>
        <rFont val="Arial"/>
        <family val="2"/>
      </rPr>
      <t>=</t>
    </r>
    <r>
      <rPr>
        <b/>
        <sz val="14"/>
        <rFont val="Arial"/>
        <family val="2"/>
      </rPr>
      <t xml:space="preserve">
sumatoria (i19:i24)</t>
    </r>
  </si>
  <si>
    <t>COSEDORAS DE ALAMBRE / Calle 65 No. 95-28 - Alamos Industrial - Bogotá</t>
  </si>
  <si>
    <t>MULLER MARTINI BRAVO PLUS</t>
  </si>
  <si>
    <r>
      <t xml:space="preserve">A continuación describa la maquinaria ofertada para el proceso de </t>
    </r>
    <r>
      <rPr>
        <b/>
        <sz val="9"/>
        <color indexed="8"/>
        <rFont val="Arial"/>
        <family val="2"/>
      </rPr>
      <t xml:space="preserve">compaginado, </t>
    </r>
    <r>
      <rPr>
        <b/>
        <sz val="9"/>
        <color indexed="8"/>
        <rFont val="Arial"/>
        <family val="2"/>
      </rPr>
      <t>cosido, corte, personalizado y numeración - (Simultáneo)</t>
    </r>
    <r>
      <rPr>
        <sz val="9"/>
        <color indexed="8"/>
        <rFont val="Arial"/>
        <family val="2"/>
      </rPr>
      <t xml:space="preserve"> de cuadernillos.</t>
    </r>
  </si>
  <si>
    <t>NN29305</t>
  </si>
  <si>
    <r>
      <t xml:space="preserve">A continuación describa la maquinaria ofertada para el proceso de </t>
    </r>
    <r>
      <rPr>
        <b/>
        <sz val="9"/>
        <color indexed="8"/>
        <rFont val="Arial"/>
        <family val="2"/>
      </rPr>
      <t xml:space="preserve">PERSONALIZACIÓN CUADERNILLOS - </t>
    </r>
    <r>
      <rPr>
        <sz val="9"/>
        <color indexed="8"/>
        <rFont val="Arial"/>
        <family val="2"/>
      </rPr>
      <t>Actúan en Simultáneo con las Cosedoras de Alambre</t>
    </r>
  </si>
  <si>
    <t>CABEZALES INK JET / Calle 65 No. 95-28 - alamos Industrial - Bogotá</t>
  </si>
  <si>
    <t>CITRONIX CI SERIES</t>
  </si>
  <si>
    <t>IMPRESORA OFSSET ROTATIVA DE FORMAS / Calle 65 No. 95-28 - Alamos Industrial - Bogotá</t>
  </si>
  <si>
    <t>ROTATEK 8</t>
  </si>
  <si>
    <t>9200 HOJAS</t>
  </si>
  <si>
    <r>
      <t xml:space="preserve">A continuación describa la maquinaria ofertada para el proceso de </t>
    </r>
    <r>
      <rPr>
        <b/>
        <sz val="9"/>
        <color indexed="8"/>
        <rFont val="Arial"/>
        <family val="2"/>
      </rPr>
      <t>personalización de hojas de respuestas (A y B y formato separador de hojas de respuestas)</t>
    </r>
  </si>
  <si>
    <t>EQUIPO DE IMPRESIÓN DIGITAL / Calle 65 No. 95-28 - Alamos Industrial - Bogotá</t>
  </si>
  <si>
    <t>JETFLEX</t>
  </si>
  <si>
    <t>Variable Data Inkjet Printing Systems</t>
  </si>
  <si>
    <t>9200 hojas</t>
  </si>
  <si>
    <t>GUILLOTINA / Calle 65 No. 95-28 - Alamos Industrial - Bogotá</t>
  </si>
  <si>
    <t>WOLEMBERG</t>
  </si>
  <si>
    <t>POLAR</t>
  </si>
  <si>
    <t>OFFSSET PLANAS / Calle 65 No. 95-28 - Alamos Industrial - Bogotá</t>
  </si>
  <si>
    <t>SPEED MASTER ZP</t>
  </si>
  <si>
    <t>OPERACIÓN MANUAL, + 24 EQUIPO DE COMPUTO + 24 PISTOLA LECTORA + 24 BÁSCULA GRAMERA + 24 SELLADORA</t>
  </si>
  <si>
    <t>N.A</t>
  </si>
  <si>
    <t>TRITURADORA ELÉCTRICA / Calle 65 No.95-28 - Alamos Industrial - Bogotá</t>
  </si>
  <si>
    <t>286 Kg x Hora</t>
  </si>
  <si>
    <t>25 días</t>
  </si>
  <si>
    <t>DESTRUCTORA ALEMANA / Calle 66 No. 95-28 - Alamos Industrial - Bogotá</t>
  </si>
  <si>
    <t>IDEAL</t>
  </si>
  <si>
    <t>4107T</t>
  </si>
  <si>
    <t>100 Gg x Hora</t>
  </si>
  <si>
    <t>TIEMPO ESTABLECIDO POR EL ICFES</t>
  </si>
  <si>
    <t xml:space="preserve"> Anexe a continuación carta suscrita por el representante legal que soporta el cumplimiento de toda la exigencia expuesta en el Anexo Técnico.</t>
  </si>
  <si>
    <t>PUNTAJE OBTENIDO</t>
  </si>
  <si>
    <t>TIEMPO DE RESPUESTA</t>
  </si>
  <si>
    <t>VALOR ACUMULADO DE CONTRATOS 
ACUMULADO MAYOR O IGUAL 10800 SMMLV</t>
  </si>
  <si>
    <t xml:space="preserve">Ó Copia de los contratos y acta de liquidación o constancia de ejecución.
</t>
  </si>
  <si>
    <t>5-59</t>
  </si>
  <si>
    <t>CALIFICACION DEL CONTRATISTA</t>
  </si>
  <si>
    <t>Presenta paz y salvo</t>
  </si>
  <si>
    <t>De acuerdo con la información anteriormente aportada y al satisfactorio y oportuno cumplimiento (objeto del contrato y pago)</t>
  </si>
  <si>
    <t>OFERTA</t>
  </si>
  <si>
    <t>GERENTE DE PROYECTO</t>
  </si>
  <si>
    <t>ESTUDIOS PREGRADO</t>
  </si>
  <si>
    <t>ESTUDIO POSGRADO</t>
  </si>
  <si>
    <t>EXPERIENCIA</t>
  </si>
  <si>
    <t>Gerencia Estrategíca de Mercadeo y Ventas, Universidad de los Andes y Alta Gerencia y Dirección, Universidad de la Sabana.</t>
  </si>
  <si>
    <t>33 Años de experiencia</t>
  </si>
  <si>
    <t>1 certificación</t>
  </si>
  <si>
    <t>NOMBRE</t>
  </si>
  <si>
    <t>FABIO CAICEDO GOMEZ</t>
  </si>
  <si>
    <t>CARLOS FERNANDO RIVEROS VASQUEZ</t>
  </si>
  <si>
    <t>N/A</t>
  </si>
  <si>
    <t>PILAR ROCIO CORTES CIFUENTES</t>
  </si>
  <si>
    <t>FABIO MORENO GUTIERREZ</t>
  </si>
  <si>
    <t>27  Años de experiencia.</t>
  </si>
  <si>
    <t>3 certificaciones</t>
  </si>
  <si>
    <t>Especialización en Finanzas, Universidad de los Andes.</t>
  </si>
  <si>
    <t xml:space="preserve">ROTATIVA 3 / Calle 65 No. 95-09 </t>
  </si>
  <si>
    <t>Rendimiento real(deben tenerse en cuenta tiempos de montaje , ajustes, paradas y cualquier otro que se considere) de operación de la máquina por hora (unidades):</t>
  </si>
  <si>
    <t>Duración del proceso / subproceso (Días) formula de calculo (Cantidad total de cuadernillos p.e. 2600000)/(Rendimiento máquina x No. Maq.))*24)</t>
  </si>
  <si>
    <t>OFFSET ROTATIVAS / Calle 65 No. 95-28 Alamos Industrial - Bogotá</t>
  </si>
  <si>
    <t>83 y 180-187</t>
  </si>
  <si>
    <t>86 y 189-216</t>
  </si>
  <si>
    <t>89 y 218-220</t>
  </si>
  <si>
    <t>0044</t>
  </si>
  <si>
    <t>91 y 222-229</t>
  </si>
  <si>
    <t>FORMULA</t>
  </si>
  <si>
    <t>RESULTADO</t>
  </si>
  <si>
    <r>
      <t>La evaluación económica se realizará sobre el valor registrado por losproponentes en el formato 4- propuesta económica para la fase I (procesos de impresión y empaque del material de examen para las pruebas saber 3o, 5o y 9o, qie debe aplicar el ICFES para el mes de octubre de 2013), en la</t>
    </r>
    <r>
      <rPr>
        <b/>
        <sz val="10"/>
        <rFont val="Arial"/>
        <family val="2"/>
      </rPr>
      <t xml:space="preserve"> casilla i25 la cual corrsponde al valor total fase i.</t>
    </r>
    <r>
      <rPr>
        <sz val="10"/>
        <rFont val="Arial"/>
        <family val="2"/>
      </rPr>
      <t xml:space="preserve">
Obtendrá el máximo puntaje de 700 puntos, la oferta que ofrezca para la fase I el valor más bajo y las demás serán calificadas de forma proporcional y decreciente de acuerdo con la fórmula.</t>
    </r>
  </si>
  <si>
    <t>2934-014</t>
  </si>
  <si>
    <t>92 Y 230-235</t>
  </si>
  <si>
    <t>93 Y 230-235</t>
  </si>
  <si>
    <t>94 Y 236-247</t>
  </si>
  <si>
    <t>95 Y 236-247</t>
  </si>
  <si>
    <t>97 y 249-250</t>
  </si>
  <si>
    <t>98 y 252</t>
  </si>
  <si>
    <t>254-256</t>
  </si>
  <si>
    <t>296- 308</t>
  </si>
  <si>
    <t>329-332</t>
  </si>
  <si>
    <t xml:space="preserve">
</t>
  </si>
  <si>
    <r>
      <t xml:space="preserve">Se solicita se aclare cual es la duración del proceso/ subproceso días para la personalización de cuadernillos, toda vez que, a folio 89 indica 2 días y a folio 336 (cronograma) señala 10 días. </t>
    </r>
    <r>
      <rPr>
        <b/>
        <sz val="9"/>
        <color indexed="8"/>
        <rFont val="Arial"/>
        <family val="2"/>
      </rPr>
      <t xml:space="preserve">RESPUESTA: </t>
    </r>
    <r>
      <rPr>
        <sz val="9"/>
        <color indexed="8"/>
        <rFont val="Arial"/>
        <family val="2"/>
      </rPr>
      <t>Se aclara que la duración del proceso /subproceso días para la personalización de cuadernillos es de diez (10) días, tal como figura en el cronograma a folio 336.</t>
    </r>
  </si>
  <si>
    <t>ACLARACION 1</t>
  </si>
  <si>
    <r>
      <t xml:space="preserve">Se solicita se aclare cuál es la duración del proceso/ subproceso días para personalización de hojas respuestas A y B y formato separador hojas de respuestas, toda vez que, a folio 94 indica 2 días y a folio 336 (cronograma) señala 22 días. </t>
    </r>
    <r>
      <rPr>
        <b/>
        <sz val="9"/>
        <color indexed="8"/>
        <rFont val="Arial"/>
        <family val="2"/>
      </rPr>
      <t xml:space="preserve">RESPUESTA:  </t>
    </r>
    <r>
      <rPr>
        <sz val="9"/>
        <color indexed="8"/>
        <rFont val="Arial"/>
        <family val="2"/>
      </rPr>
      <t xml:space="preserve">Se aclara que la duración del proceso /subproceso días para personalización de hojas respuesta A y B y formato separador hojas de respuesta, corresponde a 22 días como lo señala a folio 336. </t>
    </r>
  </si>
  <si>
    <r>
      <rPr>
        <b/>
        <sz val="9"/>
        <color indexed="8"/>
        <rFont val="Arial"/>
        <family val="2"/>
      </rPr>
      <t>GIUSEPPE BENINATI FARACI</t>
    </r>
    <r>
      <rPr>
        <sz val="9"/>
        <color indexed="8"/>
        <rFont val="Arial"/>
        <family val="2"/>
      </rPr>
      <t xml:space="preserve">  Identificado como aparece al pie de mi firma y como representante de la firma declaro abierta y expresamente y sin condicionamientos que lo descrito al interior del presente formato, corresponde a la realidad, que entiendo y acepto todas las condiciones y obligaciones y que comprometo a la firma que represento </t>
    </r>
    <r>
      <rPr>
        <b/>
        <sz val="9"/>
        <color indexed="8"/>
        <rFont val="Arial"/>
        <family val="2"/>
      </rPr>
      <t>PANAMERICANA FORMAS E IMPRESOS S.A</t>
    </r>
    <r>
      <rPr>
        <sz val="9"/>
        <color indexed="8"/>
        <rFont val="Arial"/>
        <family val="2"/>
      </rPr>
      <t xml:space="preserve"> a cumplir con todos los aspectos descritos en el pliego y el Anexo Requisitos Técnicos mínimos, así como los aquí ofertados. (Folio 77 y Folio 102).</t>
    </r>
  </si>
  <si>
    <t xml:space="preserve">FACTOR </t>
  </si>
  <si>
    <t>PUNTAJE MÁXIMO</t>
  </si>
  <si>
    <t>EVALUACION ASPECTO ECONOMICO</t>
  </si>
  <si>
    <t>TOTAL</t>
  </si>
  <si>
    <t>PANAMERICANA FORMAS E IMPRESOS S.A.</t>
  </si>
  <si>
    <t>ESTIMULO POR PARTICIPACION INTEGRAL</t>
  </si>
  <si>
    <t>3. CONDICIONES DE CAPACIDAD TECNICA</t>
  </si>
  <si>
    <t>CUADRO RESUMEN EVALUACION CUMPLIMIENTO DOCUMENTOS EXIGIDOS ICFES CP 010 2013</t>
  </si>
  <si>
    <t>x</t>
  </si>
  <si>
    <t>117 - 118</t>
  </si>
  <si>
    <t>APOYO ALA INDUSTRIA NACIONAL</t>
  </si>
  <si>
    <t>Presenta actas de liquidación de los contratos por lo tanto no requiere certificación.</t>
  </si>
  <si>
    <t xml:space="preserve">ORIGINAL FIRMADO </t>
  </si>
  <si>
    <t>EDGAR ROJAS GORDILLO</t>
  </si>
  <si>
    <t>NORMA VILLANUEVA</t>
  </si>
  <si>
    <t>NATALIA ANDREA VELASQUES</t>
  </si>
  <si>
    <t>Subdirector Aplicación de Instrumentos</t>
  </si>
  <si>
    <t>Profesional Subdirecció Aplicación de Instrumentos</t>
  </si>
  <si>
    <t xml:space="preserve">SALARIOS MÍNIMOS </t>
  </si>
  <si>
    <t>1.  EXPERIENCIA MINIMA REQUERIDA: PANAMERICANA FORMAS E IMPRESOS S.A.</t>
  </si>
  <si>
    <t>VERIFICACIÓN REQUISITOS EQUIPO DE TRABAJO: PANAMERICANA FORMAS E IMPRESOS S.A.</t>
  </si>
  <si>
    <t>REVISION REQUISITOS TÉCNICOS FORMATO No. 3 – DILIGENCIAMIENTO DE PROPUESTA TÉCNICA FASE I – IMPRESIÓN Y EMPAQUE
PANAMERICANA FORMAS E IMPRESOS S.A.</t>
  </si>
  <si>
    <t xml:space="preserve">TIEMPO DE RESPUESTA OFERTADO
PANAMERICANA FORMAS E IMPRESOS S.A.
</t>
  </si>
  <si>
    <t xml:space="preserve">CONSOLIDADO EVALUACIÓN 
PANAMERICANA FORMAS E IMPRESOS S.A.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</si>
</sst>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Red]0"/>
    <numFmt numFmtId="173" formatCode="_-* #,##0\ _P_t_s_-;\-* #,##0\ _P_t_s_-;_-* &quot;-&quot;??\ _P_t_s_-;_-@_-"/>
    <numFmt numFmtId="174" formatCode="_-* #,##0\ _€_-;\-* #,##0\ _€_-;_-* &quot;-&quot;??\ _€_-;_-@_-"/>
    <numFmt numFmtId="175" formatCode="_(* #,##0.000_);_(* \(#,##0.000\);_(* &quot;-&quot;??_);_(@_)"/>
    <numFmt numFmtId="176" formatCode="_(* #,##0.0_);_(* \(#,##0.0\);_(* &quot;-&quot;??_);_(@_)"/>
    <numFmt numFmtId="177" formatCode="_(* #,##0_);_(* \(#,##0\);_(* &quot;-&quot;??_);_(@_)"/>
  </numFmts>
  <fonts count="74">
    <font>
      <sz val="11"/>
      <color theme="1"/>
      <name val="Calibri"/>
      <family val="2"/>
    </font>
    <font>
      <sz val="11"/>
      <color indexed="8"/>
      <name val="Calibri"/>
      <family val="2"/>
    </font>
    <font>
      <sz val="10"/>
      <color indexed="8"/>
      <name val="Calibri"/>
      <family val="2"/>
    </font>
    <font>
      <b/>
      <sz val="10"/>
      <name val="Arial"/>
      <family val="2"/>
    </font>
    <font>
      <b/>
      <sz val="12"/>
      <name val="Arial"/>
      <family val="2"/>
    </font>
    <font>
      <sz val="10"/>
      <name val="Arial"/>
      <family val="2"/>
    </font>
    <font>
      <b/>
      <sz val="9"/>
      <color indexed="8"/>
      <name val="Arial"/>
      <family val="2"/>
    </font>
    <font>
      <sz val="9"/>
      <color indexed="8"/>
      <name val="Arial"/>
      <family val="2"/>
    </font>
    <font>
      <b/>
      <sz val="11"/>
      <color indexed="8"/>
      <name val="Calibri"/>
      <family val="2"/>
    </font>
    <font>
      <b/>
      <sz val="12"/>
      <color indexed="8"/>
      <name val="Calibri"/>
      <family val="2"/>
    </font>
    <font>
      <b/>
      <sz val="10"/>
      <color indexed="8"/>
      <name val="Calibri"/>
      <family val="2"/>
    </font>
    <font>
      <sz val="12"/>
      <color indexed="8"/>
      <name val="Calibri"/>
      <family val="2"/>
    </font>
    <font>
      <b/>
      <sz val="10"/>
      <color indexed="8"/>
      <name val="Arial"/>
      <family val="2"/>
    </font>
    <font>
      <sz val="10"/>
      <color indexed="8"/>
      <name val="Arial"/>
      <family val="2"/>
    </font>
    <font>
      <b/>
      <sz val="14"/>
      <color indexed="8"/>
      <name val="Calibri"/>
      <family val="2"/>
    </font>
    <font>
      <b/>
      <sz val="12"/>
      <color indexed="9"/>
      <name val="Arial"/>
      <family val="2"/>
    </font>
    <font>
      <b/>
      <sz val="9"/>
      <name val="Arial"/>
      <family val="2"/>
    </font>
    <font>
      <b/>
      <sz val="12"/>
      <color indexed="10"/>
      <name val="Arial"/>
      <family val="2"/>
    </font>
    <font>
      <b/>
      <sz val="11"/>
      <color indexed="10"/>
      <name val="Arial"/>
      <family val="2"/>
    </font>
    <font>
      <sz val="9"/>
      <name val="Arial"/>
      <family val="2"/>
    </font>
    <font>
      <sz val="8"/>
      <name val="Arial"/>
      <family val="2"/>
    </font>
    <font>
      <b/>
      <sz val="12"/>
      <color indexed="8"/>
      <name val="Arial"/>
      <family val="2"/>
    </font>
    <font>
      <b/>
      <sz val="18"/>
      <name val="Calibri"/>
      <family val="2"/>
    </font>
    <font>
      <b/>
      <sz val="14"/>
      <name val="Arial"/>
      <family val="2"/>
    </font>
    <font>
      <b/>
      <sz val="14"/>
      <color indexed="10"/>
      <name val="Arial"/>
      <family val="2"/>
    </font>
    <font>
      <sz val="8"/>
      <name val="Tahoma"/>
      <family val="2"/>
    </font>
    <font>
      <b/>
      <sz val="8"/>
      <name val="Tahoma"/>
      <family val="2"/>
    </font>
    <font>
      <sz val="12"/>
      <color indexed="8"/>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2"/>
      <name val="Calibri"/>
      <family val="2"/>
    </font>
    <font>
      <b/>
      <sz val="12"/>
      <name val="Calibri"/>
      <family val="2"/>
    </font>
    <font>
      <sz val="14"/>
      <name val="Calibri"/>
      <family val="2"/>
    </font>
    <font>
      <b/>
      <sz val="8"/>
      <color indexed="9"/>
      <name val="Arial"/>
      <family val="2"/>
    </font>
    <font>
      <b/>
      <sz val="11"/>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8"/>
      <color theme="0"/>
      <name val="Arial"/>
      <family val="2"/>
    </font>
    <font>
      <b/>
      <sz val="12"/>
      <color theme="1"/>
      <name val="Calibri"/>
      <family val="2"/>
    </font>
    <font>
      <sz val="10"/>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theme="2" tint="-0.24997000396251678"/>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indexed="56"/>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medium"/>
    </border>
    <border>
      <left style="medium"/>
      <right style="medium"/>
      <top style="medium"/>
      <bottom style="medium"/>
    </border>
    <border>
      <left style="medium"/>
      <right style="medium"/>
      <top style="medium"/>
      <bottom/>
    </border>
    <border>
      <left style="medium"/>
      <right style="medium"/>
      <top style="medium"/>
      <bottom style="thin"/>
    </border>
    <border>
      <left style="medium"/>
      <right style="medium"/>
      <top style="thin"/>
      <bottom style="medium"/>
    </border>
    <border>
      <left style="thin"/>
      <right/>
      <top style="medium"/>
      <bottom style="medium"/>
    </border>
    <border>
      <left style="thin"/>
      <right style="medium"/>
      <top style="medium"/>
      <bottom style="medium"/>
    </border>
    <border>
      <left/>
      <right/>
      <top style="medium"/>
      <bottom/>
    </border>
    <border>
      <left style="medium"/>
      <right style="medium"/>
      <top style="thin"/>
      <bottom style="thin"/>
    </border>
    <border>
      <left style="medium"/>
      <right style="medium"/>
      <top/>
      <bottom style="medium"/>
    </border>
    <border>
      <left style="medium"/>
      <right style="medium"/>
      <top/>
      <bottom style="thin"/>
    </border>
    <border>
      <left style="medium"/>
      <right style="medium"/>
      <top style="thin"/>
      <bottom/>
    </border>
    <border>
      <left/>
      <right style="medium"/>
      <top style="medium"/>
      <bottom style="medium"/>
    </border>
    <border>
      <left style="medium"/>
      <right/>
      <top style="medium"/>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style="hair"/>
    </border>
    <border>
      <left style="thin"/>
      <right style="thin"/>
      <top style="thin"/>
      <bottom style="hair"/>
    </border>
    <border>
      <left style="thin"/>
      <right/>
      <top style="thin"/>
      <bottom style="hair"/>
    </border>
    <border>
      <left style="thin"/>
      <right style="medium"/>
      <top style="thin"/>
      <bottom style="hair"/>
    </border>
    <border>
      <left style="medium"/>
      <right style="thin"/>
      <top style="hair"/>
      <bottom style="hair"/>
    </border>
    <border>
      <left style="thin"/>
      <right/>
      <top style="hair"/>
      <bottom style="hair"/>
    </border>
    <border>
      <left style="thin"/>
      <right style="thin"/>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thin"/>
      <right style="thin"/>
      <top style="thin"/>
      <bottom/>
    </border>
    <border>
      <left style="thin"/>
      <right/>
      <top/>
      <bottom style="thin"/>
    </border>
    <border>
      <left/>
      <right/>
      <top/>
      <bottom style="thin"/>
    </border>
    <border>
      <left/>
      <right style="thin"/>
      <top/>
      <bottom style="thin"/>
    </border>
    <border>
      <left style="thin"/>
      <right/>
      <top style="thin"/>
      <bottom/>
    </border>
    <border>
      <left/>
      <right/>
      <top style="medium"/>
      <bottom style="thin"/>
    </border>
    <border>
      <left/>
      <right style="medium"/>
      <top style="medium"/>
      <bottom style="thin"/>
    </border>
    <border>
      <left style="thin"/>
      <right style="medium"/>
      <top style="thin"/>
      <bottom style="thin"/>
    </border>
    <border>
      <left style="thin"/>
      <right style="thin"/>
      <top/>
      <bottom style="thin"/>
    </border>
    <border>
      <left style="thin"/>
      <right style="thin"/>
      <top/>
      <bottom/>
    </border>
    <border>
      <left style="medium"/>
      <right style="medium"/>
      <top/>
      <bottom/>
    </border>
    <border>
      <left style="medium"/>
      <right style="thin"/>
      <top/>
      <bottom/>
    </border>
    <border>
      <left/>
      <right style="thin"/>
      <top/>
      <bottom/>
    </border>
    <border>
      <left style="thin"/>
      <right style="medium"/>
      <top/>
      <bottom style="medium"/>
    </border>
    <border>
      <left/>
      <right style="medium"/>
      <top style="medium"/>
      <bottom/>
    </border>
    <border>
      <left style="thin"/>
      <right style="thin"/>
      <top/>
      <bottom style="medium"/>
    </border>
    <border>
      <left style="medium"/>
      <right style="thin"/>
      <top style="medium"/>
      <bottom style="hair"/>
    </border>
    <border>
      <left style="thin"/>
      <right style="thin"/>
      <top style="medium"/>
      <bottom style="hair"/>
    </border>
    <border>
      <left style="medium"/>
      <right style="thin"/>
      <top/>
      <bottom style="hair"/>
    </border>
    <border>
      <left style="thin"/>
      <right style="thin"/>
      <top/>
      <bottom style="hair"/>
    </border>
    <border>
      <left style="thin"/>
      <right style="medium"/>
      <top/>
      <bottom/>
    </border>
    <border>
      <left/>
      <right style="medium"/>
      <top style="thin"/>
      <bottom style="hair"/>
    </border>
    <border>
      <left/>
      <right style="medium"/>
      <top style="hair"/>
      <bottom style="hair"/>
    </border>
    <border>
      <left/>
      <right style="medium"/>
      <top/>
      <bottom style="hair"/>
    </border>
    <border>
      <left/>
      <right style="medium"/>
      <top style="hair"/>
      <bottom style="medium"/>
    </border>
    <border>
      <left/>
      <right style="thin"/>
      <top style="thin"/>
      <bottom/>
    </border>
    <border>
      <left style="thin"/>
      <right/>
      <top/>
      <bottom/>
    </border>
    <border>
      <left style="thin"/>
      <right/>
      <top style="medium"/>
      <bottom style="thin"/>
    </border>
    <border>
      <left style="medium"/>
      <right style="thin"/>
      <top style="thin"/>
      <bottom style="medium"/>
    </border>
    <border>
      <left style="thin"/>
      <right style="medium"/>
      <top style="thin"/>
      <bottom style="medium"/>
    </border>
    <border>
      <left/>
      <right style="thin"/>
      <top style="medium"/>
      <bottom style="thin"/>
    </border>
    <border>
      <left style="medium"/>
      <right/>
      <top style="medium"/>
      <bottom style="medium"/>
    </border>
    <border>
      <left style="medium"/>
      <right>
        <color indexed="63"/>
      </right>
      <top>
        <color indexed="63"/>
      </top>
      <bottom>
        <color indexed="63"/>
      </bottom>
    </border>
    <border>
      <left style="medium"/>
      <right/>
      <top/>
      <bottom style="medium"/>
    </border>
    <border>
      <left/>
      <right/>
      <top/>
      <bottom style="medium"/>
    </border>
    <border>
      <left/>
      <right style="thin"/>
      <top style="medium"/>
      <bottom style="medium"/>
    </border>
    <border>
      <left style="thin"/>
      <right style="medium"/>
      <top style="medium"/>
      <bottom style="hair"/>
    </border>
    <border>
      <left style="medium"/>
      <right style="thin"/>
      <top style="hair"/>
      <bottom style="medium"/>
    </border>
    <border>
      <left style="medium"/>
      <right style="thin"/>
      <top/>
      <bottom style="medium"/>
    </border>
    <border>
      <left/>
      <right style="medium"/>
      <top style="thin"/>
      <bottom/>
    </border>
    <border>
      <left/>
      <right style="medium"/>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43"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0" fontId="61" fillId="30" borderId="0" applyNumberFormat="0" applyBorder="0" applyAlignment="0" applyProtection="0"/>
    <xf numFmtId="0" fontId="5" fillId="0" borderId="0">
      <alignment/>
      <protection/>
    </xf>
    <xf numFmtId="0" fontId="5" fillId="0" borderId="0">
      <alignment/>
      <protection/>
    </xf>
    <xf numFmtId="0" fontId="1" fillId="31" borderId="4" applyNumberFormat="0" applyFont="0" applyAlignment="0" applyProtection="0"/>
    <xf numFmtId="9" fontId="1" fillId="0" borderId="0" applyFont="0" applyFill="0" applyBorder="0" applyAlignment="0" applyProtection="0"/>
    <xf numFmtId="0" fontId="62" fillId="20"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487">
    <xf numFmtId="0" fontId="0" fillId="0" borderId="0" xfId="0" applyFont="1" applyAlignment="1">
      <alignment/>
    </xf>
    <xf numFmtId="0" fontId="0" fillId="32" borderId="0" xfId="0" applyFill="1" applyAlignment="1">
      <alignment horizontal="justify" vertical="center"/>
    </xf>
    <xf numFmtId="0" fontId="0" fillId="32" borderId="0" xfId="0" applyFill="1" applyBorder="1" applyAlignment="1">
      <alignment horizontal="justify" vertical="center" wrapText="1"/>
    </xf>
    <xf numFmtId="0" fontId="2" fillId="32" borderId="0" xfId="0" applyFont="1" applyFill="1" applyBorder="1" applyAlignment="1">
      <alignment horizontal="justify" vertical="center" wrapText="1"/>
    </xf>
    <xf numFmtId="0" fontId="0" fillId="32" borderId="0" xfId="0" applyFill="1" applyBorder="1" applyAlignment="1">
      <alignment horizontal="justify" vertical="center"/>
    </xf>
    <xf numFmtId="0" fontId="0" fillId="32" borderId="10" xfId="0" applyFill="1" applyBorder="1" applyAlignment="1">
      <alignment horizontal="justify" vertical="center"/>
    </xf>
    <xf numFmtId="0" fontId="0" fillId="32" borderId="11" xfId="0" applyFill="1" applyBorder="1" applyAlignment="1">
      <alignment horizontal="justify" vertical="center"/>
    </xf>
    <xf numFmtId="0" fontId="0" fillId="32" borderId="0" xfId="0" applyFill="1" applyBorder="1" applyAlignment="1">
      <alignment/>
    </xf>
    <xf numFmtId="0" fontId="0" fillId="32" borderId="0" xfId="0" applyFill="1" applyAlignment="1">
      <alignment/>
    </xf>
    <xf numFmtId="0" fontId="0" fillId="32" borderId="0" xfId="0" applyFill="1" applyAlignment="1">
      <alignment vertical="center"/>
    </xf>
    <xf numFmtId="0" fontId="8" fillId="32" borderId="11" xfId="0" applyFont="1" applyFill="1" applyBorder="1" applyAlignment="1">
      <alignment horizontal="center" vertical="center" wrapText="1"/>
    </xf>
    <xf numFmtId="0" fontId="0" fillId="32" borderId="11" xfId="0" applyFill="1" applyBorder="1" applyAlignment="1">
      <alignment horizontal="center" vertical="center"/>
    </xf>
    <xf numFmtId="0" fontId="8" fillId="32" borderId="12" xfId="0" applyFont="1" applyFill="1" applyBorder="1" applyAlignment="1">
      <alignment horizontal="justify" vertical="center"/>
    </xf>
    <xf numFmtId="0" fontId="8" fillId="32" borderId="12" xfId="0" applyFont="1" applyFill="1" applyBorder="1" applyAlignment="1">
      <alignment horizontal="center" vertical="center" wrapText="1"/>
    </xf>
    <xf numFmtId="0" fontId="0" fillId="32" borderId="13" xfId="0" applyFill="1" applyBorder="1" applyAlignment="1">
      <alignment horizontal="center" vertical="center"/>
    </xf>
    <xf numFmtId="0" fontId="0" fillId="32" borderId="13" xfId="0" applyFill="1" applyBorder="1" applyAlignment="1">
      <alignment horizontal="justify" vertical="center" wrapText="1"/>
    </xf>
    <xf numFmtId="0" fontId="0" fillId="32" borderId="14" xfId="0" applyFill="1" applyBorder="1" applyAlignment="1">
      <alignment horizontal="justify" vertical="center" wrapText="1"/>
    </xf>
    <xf numFmtId="0" fontId="2" fillId="32" borderId="15" xfId="0" applyFont="1" applyFill="1" applyBorder="1" applyAlignment="1">
      <alignment wrapText="1"/>
    </xf>
    <xf numFmtId="0" fontId="0" fillId="32" borderId="16" xfId="0" applyFill="1" applyBorder="1" applyAlignment="1">
      <alignment horizontal="center" vertical="center" wrapText="1"/>
    </xf>
    <xf numFmtId="0" fontId="8" fillId="32" borderId="17" xfId="0" applyFont="1" applyFill="1" applyBorder="1" applyAlignment="1">
      <alignment horizontal="justify" vertical="center"/>
    </xf>
    <xf numFmtId="0" fontId="2" fillId="32" borderId="10" xfId="0" applyFont="1" applyFill="1" applyBorder="1" applyAlignment="1">
      <alignment horizontal="justify" vertical="center" wrapText="1"/>
    </xf>
    <xf numFmtId="0" fontId="9" fillId="32" borderId="0" xfId="0" applyFont="1" applyFill="1" applyBorder="1" applyAlignment="1">
      <alignment/>
    </xf>
    <xf numFmtId="0" fontId="0" fillId="32" borderId="11" xfId="0" applyFill="1" applyBorder="1" applyAlignment="1">
      <alignment vertical="center"/>
    </xf>
    <xf numFmtId="0" fontId="0" fillId="32" borderId="13" xfId="0" applyFill="1" applyBorder="1" applyAlignment="1">
      <alignment vertical="center"/>
    </xf>
    <xf numFmtId="0" fontId="8" fillId="32" borderId="11" xfId="0" applyFont="1" applyFill="1" applyBorder="1" applyAlignment="1">
      <alignment horizontal="justify" vertical="center"/>
    </xf>
    <xf numFmtId="0" fontId="2" fillId="32" borderId="18" xfId="0" applyFont="1" applyFill="1" applyBorder="1" applyAlignment="1">
      <alignment horizontal="justify" vertical="center" wrapText="1"/>
    </xf>
    <xf numFmtId="0" fontId="10" fillId="32" borderId="17" xfId="0" applyFont="1" applyFill="1" applyBorder="1" applyAlignment="1">
      <alignment horizontal="justify" vertical="center" wrapText="1"/>
    </xf>
    <xf numFmtId="0" fontId="0" fillId="32" borderId="19" xfId="0" applyFill="1" applyBorder="1" applyAlignment="1">
      <alignment horizontal="center" vertical="center"/>
    </xf>
    <xf numFmtId="0" fontId="0" fillId="32" borderId="13" xfId="0" applyFill="1" applyBorder="1" applyAlignment="1">
      <alignment horizontal="center" vertical="center" wrapText="1"/>
    </xf>
    <xf numFmtId="0" fontId="0" fillId="32" borderId="20" xfId="0" applyFill="1" applyBorder="1" applyAlignment="1">
      <alignment horizontal="center" vertical="center" wrapText="1"/>
    </xf>
    <xf numFmtId="0" fontId="10" fillId="32" borderId="13" xfId="0" applyFont="1" applyFill="1" applyBorder="1" applyAlignment="1">
      <alignment horizontal="justify" vertical="center" wrapText="1"/>
    </xf>
    <xf numFmtId="0" fontId="0" fillId="32" borderId="21" xfId="0" applyFill="1" applyBorder="1" applyAlignment="1">
      <alignment horizontal="justify" vertical="center" wrapText="1"/>
    </xf>
    <xf numFmtId="0" fontId="2" fillId="32" borderId="14" xfId="0" applyFont="1" applyFill="1" applyBorder="1" applyAlignment="1">
      <alignment horizontal="justify" vertical="center" wrapText="1"/>
    </xf>
    <xf numFmtId="0" fontId="0" fillId="32" borderId="20" xfId="0" applyFill="1" applyBorder="1" applyAlignment="1">
      <alignment horizontal="center" vertical="center"/>
    </xf>
    <xf numFmtId="0" fontId="0" fillId="32" borderId="22" xfId="0" applyFill="1" applyBorder="1" applyAlignment="1">
      <alignment horizontal="justify" vertical="center" wrapText="1"/>
    </xf>
    <xf numFmtId="0" fontId="0" fillId="32" borderId="14" xfId="0" applyFill="1" applyBorder="1" applyAlignment="1">
      <alignment horizontal="center" vertical="center" wrapText="1"/>
    </xf>
    <xf numFmtId="0" fontId="2" fillId="32" borderId="11" xfId="0" applyFont="1" applyFill="1" applyBorder="1" applyAlignment="1">
      <alignment horizontal="justify" vertical="center" wrapText="1"/>
    </xf>
    <xf numFmtId="0" fontId="2" fillId="32" borderId="23" xfId="0" applyFont="1" applyFill="1" applyBorder="1" applyAlignment="1">
      <alignment horizontal="justify" vertical="center" wrapText="1"/>
    </xf>
    <xf numFmtId="0" fontId="8" fillId="32" borderId="0" xfId="0" applyFont="1" applyFill="1" applyBorder="1" applyAlignment="1">
      <alignment horizontal="center" vertical="center" wrapText="1"/>
    </xf>
    <xf numFmtId="0" fontId="11" fillId="0" borderId="0" xfId="0" applyFont="1" applyAlignment="1">
      <alignment/>
    </xf>
    <xf numFmtId="0" fontId="3" fillId="33" borderId="24" xfId="0" applyFont="1" applyFill="1" applyBorder="1" applyAlignment="1">
      <alignment horizontal="center"/>
    </xf>
    <xf numFmtId="0" fontId="3" fillId="33" borderId="25" xfId="0" applyFont="1" applyFill="1" applyBorder="1" applyAlignment="1">
      <alignment horizontal="left"/>
    </xf>
    <xf numFmtId="0" fontId="3" fillId="33" borderId="26" xfId="0" applyFont="1" applyFill="1" applyBorder="1" applyAlignment="1">
      <alignment horizontal="center" vertical="center"/>
    </xf>
    <xf numFmtId="0" fontId="3" fillId="33" borderId="27" xfId="0" applyFont="1" applyFill="1" applyBorder="1" applyAlignment="1">
      <alignment horizontal="center"/>
    </xf>
    <xf numFmtId="0" fontId="3" fillId="33" borderId="28" xfId="0" applyFont="1" applyFill="1" applyBorder="1" applyAlignment="1">
      <alignment horizontal="center" vertical="center"/>
    </xf>
    <xf numFmtId="0" fontId="3" fillId="33" borderId="29" xfId="0" applyFont="1" applyFill="1" applyBorder="1" applyAlignment="1">
      <alignment horizontal="left"/>
    </xf>
    <xf numFmtId="0" fontId="3" fillId="33" borderId="30" xfId="0" applyFont="1" applyFill="1" applyBorder="1" applyAlignment="1">
      <alignment horizontal="center" vertical="center"/>
    </xf>
    <xf numFmtId="0" fontId="3" fillId="33" borderId="31" xfId="0" applyFont="1" applyFill="1" applyBorder="1" applyAlignment="1">
      <alignment horizontal="center"/>
    </xf>
    <xf numFmtId="0" fontId="3" fillId="0" borderId="32" xfId="0" applyFont="1" applyBorder="1" applyAlignment="1">
      <alignment horizontal="right"/>
    </xf>
    <xf numFmtId="0" fontId="5" fillId="0" borderId="33" xfId="0" applyFont="1" applyBorder="1" applyAlignment="1">
      <alignment horizontal="left"/>
    </xf>
    <xf numFmtId="0" fontId="0" fillId="0" borderId="33" xfId="0" applyBorder="1" applyAlignment="1">
      <alignment horizontal="left"/>
    </xf>
    <xf numFmtId="0" fontId="0" fillId="0" borderId="33" xfId="0" applyBorder="1" applyAlignment="1">
      <alignment horizontal="left" wrapText="1"/>
    </xf>
    <xf numFmtId="0" fontId="5" fillId="0" borderId="33" xfId="0" applyFont="1" applyBorder="1" applyAlignment="1">
      <alignment horizontal="left" wrapText="1"/>
    </xf>
    <xf numFmtId="0" fontId="0" fillId="0" borderId="34" xfId="0" applyFill="1" applyBorder="1" applyAlignment="1">
      <alignment horizontal="left"/>
    </xf>
    <xf numFmtId="0" fontId="0" fillId="0" borderId="34" xfId="0" applyFill="1" applyBorder="1" applyAlignment="1">
      <alignment horizontal="left" wrapText="1"/>
    </xf>
    <xf numFmtId="0" fontId="5" fillId="0" borderId="33" xfId="0" applyFont="1" applyBorder="1" applyAlignment="1">
      <alignment horizontal="center" vertical="center"/>
    </xf>
    <xf numFmtId="0" fontId="0" fillId="0" borderId="35" xfId="0" applyBorder="1" applyAlignment="1">
      <alignment horizontal="center" vertical="center"/>
    </xf>
    <xf numFmtId="0" fontId="5" fillId="0" borderId="35" xfId="0" applyFont="1" applyBorder="1" applyAlignment="1">
      <alignment horizontal="center" vertical="center"/>
    </xf>
    <xf numFmtId="0" fontId="0" fillId="0" borderId="33" xfId="0" applyBorder="1" applyAlignment="1">
      <alignment horizontal="center"/>
    </xf>
    <xf numFmtId="0" fontId="5" fillId="0" borderId="33" xfId="0" applyFont="1" applyBorder="1" applyAlignment="1">
      <alignment horizontal="center" wrapText="1"/>
    </xf>
    <xf numFmtId="0" fontId="3" fillId="32" borderId="0" xfId="0" applyFont="1" applyFill="1" applyBorder="1" applyAlignment="1">
      <alignment horizontal="center" vertical="center"/>
    </xf>
    <xf numFmtId="0" fontId="3" fillId="32" borderId="0" xfId="0" applyFont="1" applyFill="1" applyBorder="1" applyAlignment="1">
      <alignment horizontal="left"/>
    </xf>
    <xf numFmtId="0" fontId="3" fillId="32" borderId="0" xfId="0" applyFont="1" applyFill="1" applyBorder="1" applyAlignment="1">
      <alignment horizontal="center"/>
    </xf>
    <xf numFmtId="0" fontId="3" fillId="32" borderId="0" xfId="0" applyFont="1" applyFill="1" applyBorder="1" applyAlignment="1">
      <alignment horizontal="right"/>
    </xf>
    <xf numFmtId="0" fontId="0" fillId="32" borderId="0" xfId="0" applyFont="1" applyFill="1" applyBorder="1" applyAlignment="1">
      <alignment horizontal="left"/>
    </xf>
    <xf numFmtId="0" fontId="5" fillId="32" borderId="0" xfId="0" applyFont="1" applyFill="1" applyBorder="1" applyAlignment="1">
      <alignment horizontal="left"/>
    </xf>
    <xf numFmtId="0" fontId="0" fillId="32" borderId="0" xfId="0" applyFill="1" applyBorder="1" applyAlignment="1">
      <alignment horizontal="left"/>
    </xf>
    <xf numFmtId="0" fontId="0" fillId="32" borderId="0" xfId="0" applyFont="1" applyFill="1" applyBorder="1" applyAlignment="1">
      <alignment horizontal="left" indent="3"/>
    </xf>
    <xf numFmtId="15" fontId="5" fillId="32" borderId="0" xfId="0" applyNumberFormat="1" applyFont="1" applyFill="1" applyBorder="1" applyAlignment="1">
      <alignment horizontal="left"/>
    </xf>
    <xf numFmtId="0" fontId="5" fillId="32" borderId="0" xfId="0" applyFont="1" applyFill="1" applyBorder="1" applyAlignment="1">
      <alignment/>
    </xf>
    <xf numFmtId="0" fontId="5" fillId="32" borderId="0" xfId="0" applyFont="1" applyFill="1" applyBorder="1" applyAlignment="1" quotePrefix="1">
      <alignment horizontal="left"/>
    </xf>
    <xf numFmtId="0" fontId="3" fillId="0" borderId="36" xfId="0" applyFont="1" applyBorder="1" applyAlignment="1">
      <alignment horizontal="right"/>
    </xf>
    <xf numFmtId="0" fontId="0" fillId="0" borderId="37" xfId="0" applyFill="1" applyBorder="1" applyAlignment="1">
      <alignment horizontal="left"/>
    </xf>
    <xf numFmtId="0" fontId="0" fillId="0" borderId="38" xfId="0" applyBorder="1" applyAlignment="1">
      <alignment horizontal="center"/>
    </xf>
    <xf numFmtId="0" fontId="5" fillId="0" borderId="38" xfId="0" applyFont="1" applyBorder="1" applyAlignment="1">
      <alignment horizontal="left" wrapText="1"/>
    </xf>
    <xf numFmtId="0" fontId="5" fillId="0" borderId="39" xfId="0" applyFont="1" applyBorder="1" applyAlignment="1">
      <alignment horizontal="center" vertical="center"/>
    </xf>
    <xf numFmtId="0" fontId="5" fillId="0" borderId="33" xfId="0" applyFont="1" applyBorder="1" applyAlignment="1">
      <alignment horizontal="center" vertical="center" wrapText="1"/>
    </xf>
    <xf numFmtId="0" fontId="0" fillId="0" borderId="38" xfId="0" applyBorder="1" applyAlignment="1">
      <alignment horizontal="center" vertical="center"/>
    </xf>
    <xf numFmtId="0" fontId="3" fillId="32" borderId="40" xfId="0" applyFont="1" applyFill="1" applyBorder="1" applyAlignment="1">
      <alignment horizontal="right"/>
    </xf>
    <xf numFmtId="0" fontId="0" fillId="32" borderId="41" xfId="0" applyFill="1" applyBorder="1" applyAlignment="1">
      <alignment horizontal="left"/>
    </xf>
    <xf numFmtId="0" fontId="5" fillId="32" borderId="41" xfId="0" applyFont="1" applyFill="1" applyBorder="1" applyAlignment="1">
      <alignment horizontal="center"/>
    </xf>
    <xf numFmtId="0" fontId="5" fillId="32" borderId="41" xfId="0" applyFont="1" applyFill="1" applyBorder="1" applyAlignment="1">
      <alignment horizontal="left"/>
    </xf>
    <xf numFmtId="0" fontId="0" fillId="32" borderId="16" xfId="0" applyFill="1" applyBorder="1" applyAlignment="1">
      <alignment horizontal="center"/>
    </xf>
    <xf numFmtId="0" fontId="0" fillId="0" borderId="37" xfId="0" applyFill="1" applyBorder="1" applyAlignment="1">
      <alignment horizontal="left" vertical="center"/>
    </xf>
    <xf numFmtId="0" fontId="0" fillId="0" borderId="42" xfId="0" applyBorder="1" applyAlignment="1">
      <alignment/>
    </xf>
    <xf numFmtId="0" fontId="0" fillId="34" borderId="42" xfId="0" applyFill="1" applyBorder="1" applyAlignment="1">
      <alignment/>
    </xf>
    <xf numFmtId="0" fontId="0" fillId="34" borderId="42" xfId="0" applyFill="1" applyBorder="1" applyAlignment="1">
      <alignment/>
    </xf>
    <xf numFmtId="0" fontId="0" fillId="0" borderId="42" xfId="0" applyBorder="1" applyAlignment="1">
      <alignment vertical="center" wrapText="1"/>
    </xf>
    <xf numFmtId="0" fontId="7" fillId="0" borderId="0" xfId="0" applyFont="1" applyAlignment="1">
      <alignment wrapText="1"/>
    </xf>
    <xf numFmtId="0" fontId="7" fillId="0" borderId="0" xfId="0" applyFont="1" applyFill="1" applyAlignment="1">
      <alignment wrapText="1"/>
    </xf>
    <xf numFmtId="0" fontId="12" fillId="35" borderId="42" xfId="0" applyFont="1" applyFill="1" applyBorder="1" applyAlignment="1">
      <alignment horizontal="center" vertical="center" wrapText="1"/>
    </xf>
    <xf numFmtId="0" fontId="7" fillId="35" borderId="42" xfId="0" applyFont="1" applyFill="1" applyBorder="1" applyAlignment="1">
      <alignment horizontal="left" vertical="center" wrapText="1"/>
    </xf>
    <xf numFmtId="0" fontId="7" fillId="0" borderId="42" xfId="0" applyFont="1" applyFill="1" applyBorder="1" applyAlignment="1">
      <alignment horizontal="center" wrapText="1"/>
    </xf>
    <xf numFmtId="0" fontId="7" fillId="0" borderId="42" xfId="0" applyFont="1" applyBorder="1" applyAlignment="1">
      <alignment wrapText="1"/>
    </xf>
    <xf numFmtId="0" fontId="12" fillId="35" borderId="43" xfId="0" applyFont="1" applyFill="1" applyBorder="1" applyAlignment="1">
      <alignment horizontal="center" wrapText="1"/>
    </xf>
    <xf numFmtId="0" fontId="7" fillId="35" borderId="43" xfId="0" applyFont="1" applyFill="1" applyBorder="1" applyAlignment="1">
      <alignment horizontal="center" vertical="center" wrapText="1"/>
    </xf>
    <xf numFmtId="0" fontId="7" fillId="35" borderId="44"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7" fillId="35" borderId="44" xfId="0" applyFont="1" applyFill="1" applyBorder="1" applyAlignment="1">
      <alignment horizontal="justify" vertical="center" wrapText="1"/>
    </xf>
    <xf numFmtId="0" fontId="7" fillId="0" borderId="0" xfId="0" applyFont="1" applyBorder="1" applyAlignment="1">
      <alignment horizontal="center" wrapText="1"/>
    </xf>
    <xf numFmtId="0" fontId="7" fillId="0" borderId="0" xfId="0" applyFont="1" applyFill="1" applyBorder="1" applyAlignment="1">
      <alignment horizontal="center" wrapText="1"/>
    </xf>
    <xf numFmtId="0" fontId="6" fillId="35" borderId="43" xfId="0" applyFont="1" applyFill="1" applyBorder="1" applyAlignment="1">
      <alignment vertical="center" wrapText="1"/>
    </xf>
    <xf numFmtId="0" fontId="6" fillId="35" borderId="44" xfId="0" applyFont="1" applyFill="1" applyBorder="1" applyAlignment="1">
      <alignment vertical="center" wrapText="1"/>
    </xf>
    <xf numFmtId="0" fontId="6" fillId="35" borderId="45"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45" xfId="0" applyFont="1" applyBorder="1" applyAlignment="1">
      <alignment wrapText="1"/>
    </xf>
    <xf numFmtId="0" fontId="7" fillId="0" borderId="46"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35" borderId="43" xfId="0" applyFont="1" applyFill="1" applyBorder="1" applyAlignment="1">
      <alignment wrapText="1"/>
    </xf>
    <xf numFmtId="0" fontId="7" fillId="35" borderId="44" xfId="0" applyFont="1" applyFill="1" applyBorder="1" applyAlignment="1">
      <alignment wrapText="1"/>
    </xf>
    <xf numFmtId="0" fontId="7" fillId="0" borderId="43" xfId="0" applyFont="1" applyFill="1" applyBorder="1" applyAlignment="1">
      <alignment wrapText="1"/>
    </xf>
    <xf numFmtId="0" fontId="6"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7" fillId="0" borderId="0" xfId="0" applyFont="1" applyFill="1" applyBorder="1" applyAlignment="1">
      <alignment wrapText="1"/>
    </xf>
    <xf numFmtId="0" fontId="7" fillId="0" borderId="42" xfId="0" applyFont="1" applyFill="1" applyBorder="1" applyAlignment="1">
      <alignment horizontal="center" vertical="center" wrapText="1"/>
    </xf>
    <xf numFmtId="0" fontId="7" fillId="0" borderId="42" xfId="0" applyFont="1" applyBorder="1" applyAlignment="1">
      <alignment horizontal="center" wrapText="1"/>
    </xf>
    <xf numFmtId="0" fontId="0" fillId="32" borderId="0" xfId="0" applyFill="1" applyBorder="1" applyAlignment="1">
      <alignment wrapText="1"/>
    </xf>
    <xf numFmtId="171" fontId="0" fillId="32" borderId="0" xfId="48" applyNumberFormat="1" applyFont="1" applyFill="1" applyAlignment="1">
      <alignment/>
    </xf>
    <xf numFmtId="0" fontId="0" fillId="32" borderId="0" xfId="0" applyFill="1" applyAlignment="1">
      <alignment wrapText="1"/>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wrapText="1"/>
    </xf>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wrapText="1"/>
    </xf>
    <xf numFmtId="0" fontId="19" fillId="32" borderId="50" xfId="0" applyNumberFormat="1" applyFont="1" applyFill="1" applyBorder="1" applyAlignment="1">
      <alignment horizontal="center"/>
    </xf>
    <xf numFmtId="0" fontId="19" fillId="32" borderId="42" xfId="0" applyFont="1" applyFill="1" applyBorder="1" applyAlignment="1">
      <alignment vertical="center" wrapText="1"/>
    </xf>
    <xf numFmtId="0" fontId="19" fillId="32" borderId="42" xfId="0" applyFont="1" applyFill="1" applyBorder="1" applyAlignment="1">
      <alignment horizontal="center" vertical="center"/>
    </xf>
    <xf numFmtId="174" fontId="19" fillId="32" borderId="42" xfId="48" applyNumberFormat="1" applyFont="1" applyFill="1" applyBorder="1" applyAlignment="1">
      <alignment horizontal="right" wrapText="1"/>
    </xf>
    <xf numFmtId="174" fontId="19" fillId="0" borderId="42" xfId="48" applyNumberFormat="1" applyFont="1" applyFill="1" applyBorder="1" applyAlignment="1">
      <alignment horizontal="right" wrapText="1"/>
    </xf>
    <xf numFmtId="0" fontId="19" fillId="32" borderId="51" xfId="0" applyNumberFormat="1" applyFont="1" applyFill="1" applyBorder="1" applyAlignment="1">
      <alignment horizontal="center"/>
    </xf>
    <xf numFmtId="0" fontId="19" fillId="32" borderId="52" xfId="0" applyFont="1" applyFill="1" applyBorder="1" applyAlignment="1">
      <alignment vertical="center" wrapText="1"/>
    </xf>
    <xf numFmtId="0" fontId="19" fillId="32" borderId="52" xfId="0" applyFont="1" applyFill="1" applyBorder="1" applyAlignment="1">
      <alignment horizontal="center" vertical="center"/>
    </xf>
    <xf numFmtId="174" fontId="19" fillId="32" borderId="52" xfId="48" applyNumberFormat="1" applyFont="1" applyFill="1" applyBorder="1" applyAlignment="1">
      <alignment horizontal="right" wrapText="1"/>
    </xf>
    <xf numFmtId="171" fontId="20" fillId="32" borderId="0" xfId="48" applyNumberFormat="1" applyFont="1" applyFill="1" applyBorder="1" applyAlignment="1">
      <alignment/>
    </xf>
    <xf numFmtId="49" fontId="20" fillId="32" borderId="0" xfId="0" applyNumberFormat="1" applyFont="1" applyFill="1" applyBorder="1" applyAlignment="1">
      <alignment horizontal="center"/>
    </xf>
    <xf numFmtId="0" fontId="20" fillId="32" borderId="0" xfId="0" applyFont="1" applyFill="1" applyBorder="1" applyAlignment="1">
      <alignment vertical="center" wrapText="1"/>
    </xf>
    <xf numFmtId="0" fontId="20" fillId="32" borderId="0" xfId="0" applyFont="1" applyFill="1" applyBorder="1" applyAlignment="1">
      <alignment horizontal="center" vertical="center"/>
    </xf>
    <xf numFmtId="174" fontId="20" fillId="32" borderId="0" xfId="48" applyNumberFormat="1" applyFont="1" applyFill="1" applyBorder="1" applyAlignment="1">
      <alignment horizontal="right" wrapText="1"/>
    </xf>
    <xf numFmtId="174" fontId="19" fillId="32" borderId="42" xfId="48" applyNumberFormat="1" applyFont="1" applyFill="1" applyBorder="1" applyAlignment="1">
      <alignment/>
    </xf>
    <xf numFmtId="0" fontId="7" fillId="0" borderId="53" xfId="0" applyFont="1" applyBorder="1" applyAlignment="1">
      <alignment wrapText="1"/>
    </xf>
    <xf numFmtId="0" fontId="7" fillId="0" borderId="54" xfId="0" applyFont="1" applyBorder="1" applyAlignment="1">
      <alignment wrapText="1"/>
    </xf>
    <xf numFmtId="0" fontId="7" fillId="0" borderId="55" xfId="0" applyFont="1" applyBorder="1" applyAlignment="1">
      <alignment wrapText="1"/>
    </xf>
    <xf numFmtId="0" fontId="7" fillId="0" borderId="0" xfId="0" applyFont="1" applyAlignment="1">
      <alignment/>
    </xf>
    <xf numFmtId="0" fontId="7" fillId="0" borderId="0" xfId="0" applyFont="1" applyFill="1" applyBorder="1" applyAlignment="1">
      <alignment horizontal="left" vertical="center"/>
    </xf>
    <xf numFmtId="0" fontId="13" fillId="0" borderId="56"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7" fillId="32" borderId="0" xfId="0" applyFont="1" applyFill="1" applyBorder="1" applyAlignment="1">
      <alignment horizontal="center" vertical="center" wrapText="1"/>
    </xf>
    <xf numFmtId="0" fontId="12" fillId="35" borderId="52" xfId="0" applyFont="1" applyFill="1" applyBorder="1" applyAlignment="1">
      <alignment horizontal="center" vertical="center" wrapText="1"/>
    </xf>
    <xf numFmtId="49" fontId="3" fillId="32" borderId="46" xfId="0" applyNumberFormat="1" applyFont="1" applyFill="1" applyBorder="1" applyAlignment="1">
      <alignment horizontal="right" vertical="center" wrapText="1"/>
    </xf>
    <xf numFmtId="171" fontId="20" fillId="32" borderId="46" xfId="48" applyNumberFormat="1" applyFont="1" applyFill="1" applyBorder="1" applyAlignment="1">
      <alignment/>
    </xf>
    <xf numFmtId="49" fontId="3" fillId="32" borderId="54" xfId="0" applyNumberFormat="1" applyFont="1" applyFill="1" applyBorder="1" applyAlignment="1">
      <alignment horizontal="right" vertical="center" wrapText="1"/>
    </xf>
    <xf numFmtId="171" fontId="20" fillId="32" borderId="54" xfId="48" applyNumberFormat="1" applyFont="1" applyFill="1" applyBorder="1" applyAlignment="1">
      <alignment/>
    </xf>
    <xf numFmtId="49" fontId="4" fillId="32" borderId="57" xfId="0" applyNumberFormat="1" applyFont="1" applyFill="1" applyBorder="1" applyAlignment="1">
      <alignment vertical="center" wrapText="1"/>
    </xf>
    <xf numFmtId="49" fontId="4" fillId="32" borderId="58" xfId="0" applyNumberFormat="1" applyFont="1" applyFill="1" applyBorder="1" applyAlignment="1">
      <alignment vertical="center" wrapText="1"/>
    </xf>
    <xf numFmtId="44" fontId="19" fillId="32" borderId="59" xfId="50" applyFont="1" applyFill="1" applyBorder="1" applyAlignment="1">
      <alignment/>
    </xf>
    <xf numFmtId="0" fontId="14" fillId="0" borderId="42" xfId="0" applyFont="1" applyBorder="1" applyAlignment="1">
      <alignment/>
    </xf>
    <xf numFmtId="0" fontId="7" fillId="0" borderId="0" xfId="0" applyFont="1" applyBorder="1" applyAlignment="1">
      <alignment horizontal="justify" vertical="center" wrapText="1"/>
    </xf>
    <xf numFmtId="0" fontId="7" fillId="0" borderId="0" xfId="0" applyFont="1" applyBorder="1" applyAlignment="1">
      <alignment wrapText="1"/>
    </xf>
    <xf numFmtId="0" fontId="7" fillId="0" borderId="46" xfId="0" applyFont="1" applyBorder="1" applyAlignment="1">
      <alignment horizontal="justify" vertical="center" wrapText="1"/>
    </xf>
    <xf numFmtId="0" fontId="7" fillId="0" borderId="46" xfId="0" applyFont="1" applyBorder="1" applyAlignment="1">
      <alignment horizontal="center" wrapText="1"/>
    </xf>
    <xf numFmtId="0" fontId="7" fillId="0" borderId="42" xfId="0" applyFont="1" applyBorder="1" applyAlignment="1">
      <alignment horizontal="center" vertical="center" wrapText="1"/>
    </xf>
    <xf numFmtId="0" fontId="27" fillId="0" borderId="0" xfId="0" applyFont="1" applyAlignment="1">
      <alignment wrapText="1"/>
    </xf>
    <xf numFmtId="0" fontId="21" fillId="0" borderId="0" xfId="0" applyFont="1" applyAlignment="1">
      <alignment wrapText="1"/>
    </xf>
    <xf numFmtId="4" fontId="11" fillId="0" borderId="0" xfId="0" applyNumberFormat="1" applyFont="1" applyAlignment="1">
      <alignment/>
    </xf>
    <xf numFmtId="0" fontId="6" fillId="35" borderId="42" xfId="0" applyFont="1" applyFill="1" applyBorder="1" applyAlignment="1">
      <alignment horizontal="center" wrapText="1"/>
    </xf>
    <xf numFmtId="0" fontId="7" fillId="0" borderId="4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4" xfId="0" applyFont="1" applyFill="1" applyBorder="1" applyAlignment="1">
      <alignment horizontal="center" wrapText="1"/>
    </xf>
    <xf numFmtId="0" fontId="7" fillId="0" borderId="45" xfId="0" applyFont="1" applyFill="1" applyBorder="1" applyAlignment="1">
      <alignment horizontal="center" wrapText="1"/>
    </xf>
    <xf numFmtId="0" fontId="13" fillId="35" borderId="45" xfId="0" applyFont="1" applyFill="1" applyBorder="1" applyAlignment="1">
      <alignment horizontal="left" vertical="center" wrapText="1"/>
    </xf>
    <xf numFmtId="0" fontId="7" fillId="0" borderId="60" xfId="0" applyFont="1" applyBorder="1" applyAlignment="1">
      <alignment horizontal="center" wrapText="1"/>
    </xf>
    <xf numFmtId="0" fontId="7" fillId="35" borderId="42" xfId="0" applyFont="1" applyFill="1" applyBorder="1" applyAlignment="1">
      <alignment horizontal="justify" vertical="center" wrapText="1"/>
    </xf>
    <xf numFmtId="0" fontId="7" fillId="35" borderId="45" xfId="0" applyFont="1" applyFill="1" applyBorder="1" applyAlignment="1">
      <alignment horizontal="justify" vertical="center" wrapText="1"/>
    </xf>
    <xf numFmtId="0" fontId="7" fillId="0" borderId="61" xfId="0" applyFont="1" applyBorder="1" applyAlignment="1">
      <alignment horizontal="center" wrapText="1"/>
    </xf>
    <xf numFmtId="0" fontId="2" fillId="32" borderId="14" xfId="0" applyFont="1" applyFill="1" applyBorder="1" applyAlignment="1">
      <alignment horizontal="justify" vertical="center" wrapText="1"/>
    </xf>
    <xf numFmtId="49" fontId="0" fillId="32" borderId="11" xfId="0" applyNumberFormat="1" applyFill="1" applyBorder="1" applyAlignment="1">
      <alignment horizontal="center" vertical="center"/>
    </xf>
    <xf numFmtId="49" fontId="0" fillId="32" borderId="20" xfId="0" applyNumberFormat="1" applyFill="1" applyBorder="1" applyAlignment="1">
      <alignment horizontal="justify" vertical="center"/>
    </xf>
    <xf numFmtId="49" fontId="0" fillId="32" borderId="13" xfId="0" applyNumberFormat="1" applyFill="1" applyBorder="1" applyAlignment="1">
      <alignment horizontal="center" vertical="center" wrapText="1"/>
    </xf>
    <xf numFmtId="49" fontId="0" fillId="32" borderId="20" xfId="0" applyNumberFormat="1" applyFill="1" applyBorder="1" applyAlignment="1">
      <alignment horizontal="center" vertical="center" wrapText="1"/>
    </xf>
    <xf numFmtId="49" fontId="0" fillId="32" borderId="62" xfId="0" applyNumberFormat="1" applyFill="1" applyBorder="1" applyAlignment="1">
      <alignment horizontal="center" vertical="center" wrapText="1"/>
    </xf>
    <xf numFmtId="49" fontId="0" fillId="32" borderId="14" xfId="0" applyNumberFormat="1" applyFill="1" applyBorder="1" applyAlignment="1">
      <alignment horizontal="center" vertical="center" wrapText="1"/>
    </xf>
    <xf numFmtId="49" fontId="0" fillId="32" borderId="12" xfId="0" applyNumberFormat="1" applyFill="1" applyBorder="1" applyAlignment="1">
      <alignment horizontal="center" vertical="center"/>
    </xf>
    <xf numFmtId="49" fontId="0" fillId="32" borderId="11" xfId="0" applyNumberFormat="1" applyFill="1" applyBorder="1" applyAlignment="1">
      <alignment horizontal="center" vertical="center" wrapText="1"/>
    </xf>
    <xf numFmtId="49" fontId="0" fillId="32" borderId="19" xfId="0" applyNumberFormat="1" applyFill="1" applyBorder="1" applyAlignment="1">
      <alignment horizontal="center" vertical="center"/>
    </xf>
    <xf numFmtId="0" fontId="46" fillId="0" borderId="63" xfId="0" applyFont="1" applyFill="1" applyBorder="1" applyAlignment="1">
      <alignment horizontal="left" vertical="center"/>
    </xf>
    <xf numFmtId="15" fontId="46" fillId="36" borderId="37" xfId="0" applyNumberFormat="1" applyFont="1" applyFill="1" applyBorder="1" applyAlignment="1">
      <alignment horizontal="center" wrapText="1"/>
    </xf>
    <xf numFmtId="15" fontId="47" fillId="0" borderId="64" xfId="0" applyNumberFormat="1" applyFont="1" applyFill="1" applyBorder="1" applyAlignment="1">
      <alignment horizontal="center"/>
    </xf>
    <xf numFmtId="0" fontId="47" fillId="35" borderId="65" xfId="0" applyFont="1" applyFill="1" applyBorder="1" applyAlignment="1">
      <alignment/>
    </xf>
    <xf numFmtId="0" fontId="69" fillId="0" borderId="0" xfId="0" applyFont="1" applyAlignment="1">
      <alignment/>
    </xf>
    <xf numFmtId="0" fontId="47" fillId="0" borderId="66" xfId="0" applyFont="1" applyFill="1" applyBorder="1" applyAlignment="1">
      <alignment horizontal="center" vertical="center"/>
    </xf>
    <xf numFmtId="0" fontId="47" fillId="37" borderId="67" xfId="0" applyFont="1" applyFill="1" applyBorder="1" applyAlignment="1">
      <alignment horizontal="center" vertical="center"/>
    </xf>
    <xf numFmtId="0" fontId="47" fillId="37" borderId="67" xfId="0" applyFont="1" applyFill="1" applyBorder="1" applyAlignment="1">
      <alignment horizontal="center"/>
    </xf>
    <xf numFmtId="0" fontId="47" fillId="0" borderId="10" xfId="0" applyFont="1" applyFill="1" applyBorder="1" applyAlignment="1">
      <alignment horizontal="center" vertical="center"/>
    </xf>
    <xf numFmtId="0" fontId="47" fillId="0" borderId="10" xfId="0" applyFont="1" applyFill="1" applyBorder="1" applyAlignment="1">
      <alignment horizontal="center"/>
    </xf>
    <xf numFmtId="0" fontId="46" fillId="0" borderId="68" xfId="0" applyFont="1" applyFill="1" applyBorder="1" applyAlignment="1">
      <alignment horizontal="left" vertical="center"/>
    </xf>
    <xf numFmtId="172" fontId="48" fillId="0" borderId="69" xfId="0" applyNumberFormat="1" applyFont="1" applyFill="1" applyBorder="1" applyAlignment="1">
      <alignment horizontal="center" vertical="center" wrapText="1"/>
    </xf>
    <xf numFmtId="0" fontId="46" fillId="0" borderId="69" xfId="0" applyFont="1" applyFill="1" applyBorder="1" applyAlignment="1">
      <alignment horizontal="center" vertical="center" wrapText="1"/>
    </xf>
    <xf numFmtId="0" fontId="47" fillId="35" borderId="27" xfId="0" applyFont="1" applyFill="1" applyBorder="1" applyAlignment="1">
      <alignment/>
    </xf>
    <xf numFmtId="0" fontId="46" fillId="0" borderId="70" xfId="0" applyFont="1" applyFill="1" applyBorder="1" applyAlignment="1">
      <alignment horizontal="left" vertical="center"/>
    </xf>
    <xf numFmtId="0" fontId="46" fillId="0" borderId="71" xfId="0" applyFont="1" applyFill="1" applyBorder="1" applyAlignment="1">
      <alignment horizontal="center" vertical="center" wrapText="1"/>
    </xf>
    <xf numFmtId="0" fontId="47" fillId="35" borderId="72" xfId="0" applyFont="1" applyFill="1" applyBorder="1" applyAlignment="1">
      <alignment/>
    </xf>
    <xf numFmtId="0" fontId="46" fillId="0" borderId="32" xfId="0" applyFont="1" applyFill="1" applyBorder="1" applyAlignment="1">
      <alignment horizontal="left" vertical="center"/>
    </xf>
    <xf numFmtId="0" fontId="69" fillId="0" borderId="34" xfId="0" applyFont="1" applyFill="1" applyBorder="1" applyAlignment="1">
      <alignment horizontal="justify" vertical="top"/>
    </xf>
    <xf numFmtId="0" fontId="46" fillId="0" borderId="34" xfId="0" applyFont="1" applyFill="1" applyBorder="1" applyAlignment="1">
      <alignment horizontal="justify" vertical="top"/>
    </xf>
    <xf numFmtId="0" fontId="46" fillId="0" borderId="34" xfId="0" applyFont="1" applyFill="1" applyBorder="1" applyAlignment="1">
      <alignment horizontal="center" vertical="center" wrapText="1"/>
    </xf>
    <xf numFmtId="3" fontId="46" fillId="36" borderId="34" xfId="0" applyNumberFormat="1" applyFont="1" applyFill="1" applyBorder="1" applyAlignment="1">
      <alignment horizontal="center" vertical="center"/>
    </xf>
    <xf numFmtId="3" fontId="46" fillId="0" borderId="34" xfId="0" applyNumberFormat="1" applyFont="1" applyFill="1" applyBorder="1" applyAlignment="1">
      <alignment horizontal="center" vertical="center"/>
    </xf>
    <xf numFmtId="0" fontId="47" fillId="35" borderId="72" xfId="0" applyFont="1" applyFill="1" applyBorder="1" applyAlignment="1">
      <alignment wrapText="1"/>
    </xf>
    <xf numFmtId="9" fontId="46" fillId="36" borderId="34" xfId="56" applyFont="1" applyFill="1" applyBorder="1" applyAlignment="1">
      <alignment horizontal="center" vertical="center"/>
    </xf>
    <xf numFmtId="9" fontId="46" fillId="0" borderId="34" xfId="56" applyFont="1" applyFill="1" applyBorder="1" applyAlignment="1">
      <alignment horizontal="center" vertical="center"/>
    </xf>
    <xf numFmtId="0" fontId="46" fillId="0" borderId="32" xfId="0" applyFont="1" applyFill="1" applyBorder="1" applyAlignment="1">
      <alignment horizontal="left" vertical="center" wrapText="1"/>
    </xf>
    <xf numFmtId="4" fontId="46" fillId="36" borderId="34" xfId="0" applyNumberFormat="1" applyFont="1" applyFill="1" applyBorder="1" applyAlignment="1">
      <alignment horizontal="center" vertical="center"/>
    </xf>
    <xf numFmtId="4" fontId="46" fillId="0" borderId="34" xfId="0" applyNumberFormat="1" applyFont="1" applyFill="1" applyBorder="1" applyAlignment="1">
      <alignment horizontal="center" vertical="center"/>
    </xf>
    <xf numFmtId="3" fontId="47" fillId="0" borderId="42" xfId="0" applyNumberFormat="1" applyFont="1" applyBorder="1" applyAlignment="1">
      <alignment horizontal="center" vertical="center" wrapText="1"/>
    </xf>
    <xf numFmtId="15" fontId="46" fillId="36" borderId="34" xfId="0" applyNumberFormat="1" applyFont="1" applyFill="1" applyBorder="1" applyAlignment="1">
      <alignment horizontal="center"/>
    </xf>
    <xf numFmtId="15" fontId="46" fillId="0" borderId="61" xfId="0" applyNumberFormat="1" applyFont="1" applyFill="1" applyBorder="1" applyAlignment="1">
      <alignment horizontal="center"/>
    </xf>
    <xf numFmtId="4" fontId="46" fillId="36" borderId="34" xfId="0" applyNumberFormat="1" applyFont="1" applyFill="1" applyBorder="1" applyAlignment="1">
      <alignment horizontal="center"/>
    </xf>
    <xf numFmtId="4" fontId="47" fillId="0" borderId="42" xfId="0" applyNumberFormat="1" applyFont="1" applyBorder="1" applyAlignment="1">
      <alignment horizontal="center"/>
    </xf>
    <xf numFmtId="15" fontId="47" fillId="0" borderId="71" xfId="0" applyNumberFormat="1" applyFont="1" applyFill="1" applyBorder="1" applyAlignment="1">
      <alignment horizontal="center"/>
    </xf>
    <xf numFmtId="0" fontId="46" fillId="0" borderId="40" xfId="0" applyFont="1" applyFill="1" applyBorder="1" applyAlignment="1">
      <alignment horizontal="left"/>
    </xf>
    <xf numFmtId="3" fontId="11" fillId="0" borderId="0" xfId="0" applyNumberFormat="1" applyFont="1" applyAlignment="1">
      <alignment/>
    </xf>
    <xf numFmtId="0" fontId="3" fillId="33" borderId="66" xfId="0" applyFont="1" applyFill="1" applyBorder="1" applyAlignment="1">
      <alignment horizontal="center"/>
    </xf>
    <xf numFmtId="0" fontId="3" fillId="33" borderId="73" xfId="0" applyFont="1" applyFill="1" applyBorder="1" applyAlignment="1">
      <alignment horizontal="center"/>
    </xf>
    <xf numFmtId="0" fontId="0" fillId="0" borderId="74" xfId="0" applyBorder="1" applyAlignment="1">
      <alignment horizontal="center" vertical="center"/>
    </xf>
    <xf numFmtId="0" fontId="5" fillId="0" borderId="74" xfId="0" applyFont="1" applyBorder="1" applyAlignment="1">
      <alignment horizontal="center" vertical="center"/>
    </xf>
    <xf numFmtId="0" fontId="3" fillId="33" borderId="75" xfId="0" applyFont="1" applyFill="1" applyBorder="1" applyAlignment="1">
      <alignment horizontal="center"/>
    </xf>
    <xf numFmtId="0" fontId="5" fillId="0" borderId="74" xfId="0" applyFont="1" applyBorder="1" applyAlignment="1">
      <alignment horizontal="left" vertical="top" wrapText="1"/>
    </xf>
    <xf numFmtId="0" fontId="5" fillId="0" borderId="76" xfId="0" applyFont="1" applyBorder="1" applyAlignment="1">
      <alignment horizontal="center" vertical="center"/>
    </xf>
    <xf numFmtId="0" fontId="0" fillId="0" borderId="74" xfId="0" applyBorder="1" applyAlignment="1">
      <alignment horizontal="left" vertical="center" wrapText="1"/>
    </xf>
    <xf numFmtId="0" fontId="0" fillId="38" borderId="22" xfId="0" applyFill="1" applyBorder="1" applyAlignment="1">
      <alignment horizontal="center"/>
    </xf>
    <xf numFmtId="0" fontId="7" fillId="0" borderId="0" xfId="0" applyFont="1" applyAlignment="1">
      <alignment wrapText="1"/>
    </xf>
    <xf numFmtId="0" fontId="7" fillId="0" borderId="0" xfId="0" applyFont="1" applyBorder="1" applyAlignment="1">
      <alignment horizontal="center" vertical="center" wrapText="1"/>
    </xf>
    <xf numFmtId="0" fontId="7" fillId="35" borderId="52" xfId="0" applyFont="1" applyFill="1" applyBorder="1" applyAlignment="1">
      <alignment horizontal="left" vertical="center" wrapText="1"/>
    </xf>
    <xf numFmtId="0" fontId="7" fillId="35" borderId="56" xfId="0" applyFont="1" applyFill="1" applyBorder="1" applyAlignment="1">
      <alignment horizontal="justify" vertical="center" wrapText="1"/>
    </xf>
    <xf numFmtId="0" fontId="7" fillId="35" borderId="77" xfId="0" applyFont="1" applyFill="1" applyBorder="1" applyAlignment="1">
      <alignment horizontal="justify" vertical="center" wrapText="1"/>
    </xf>
    <xf numFmtId="0" fontId="7" fillId="0" borderId="52" xfId="0" applyFont="1" applyFill="1" applyBorder="1" applyAlignment="1">
      <alignment horizontal="center" wrapText="1"/>
    </xf>
    <xf numFmtId="0" fontId="7" fillId="35" borderId="53" xfId="0" applyFont="1" applyFill="1" applyBorder="1" applyAlignment="1">
      <alignment horizontal="justify" vertical="center" wrapText="1"/>
    </xf>
    <xf numFmtId="0" fontId="7" fillId="35" borderId="54" xfId="0" applyFont="1" applyFill="1" applyBorder="1" applyAlignment="1">
      <alignment horizontal="justify" vertical="center" wrapText="1"/>
    </xf>
    <xf numFmtId="0" fontId="7" fillId="0" borderId="60" xfId="0" applyFont="1" applyFill="1" applyBorder="1" applyAlignment="1">
      <alignment horizontal="center" wrapText="1"/>
    </xf>
    <xf numFmtId="0" fontId="7" fillId="0" borderId="42" xfId="0" applyFont="1" applyBorder="1" applyAlignment="1">
      <alignment horizontal="center" vertical="center" wrapText="1"/>
    </xf>
    <xf numFmtId="0" fontId="7" fillId="35" borderId="78" xfId="0" applyFont="1" applyFill="1" applyBorder="1" applyAlignment="1">
      <alignment horizontal="justify" vertical="center" wrapText="1"/>
    </xf>
    <xf numFmtId="0" fontId="13" fillId="35" borderId="5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7" fillId="0" borderId="45" xfId="0" applyFont="1" applyBorder="1" applyAlignment="1">
      <alignment horizontal="center" vertical="center" wrapText="1"/>
    </xf>
    <xf numFmtId="0" fontId="7" fillId="0" borderId="45" xfId="0" applyFont="1" applyBorder="1" applyAlignment="1">
      <alignment horizontal="right" wrapText="1"/>
    </xf>
    <xf numFmtId="0" fontId="7" fillId="0" borderId="0" xfId="0" applyFont="1" applyBorder="1" applyAlignment="1">
      <alignment horizontal="justify" vertical="center" wrapText="1"/>
    </xf>
    <xf numFmtId="0" fontId="7" fillId="0" borderId="0" xfId="0" applyFont="1" applyBorder="1" applyAlignment="1">
      <alignment horizontal="right" wrapText="1"/>
    </xf>
    <xf numFmtId="0" fontId="7" fillId="0" borderId="42" xfId="0" applyFont="1" applyBorder="1" applyAlignment="1" quotePrefix="1">
      <alignment horizontal="center" vertical="center" wrapText="1"/>
    </xf>
    <xf numFmtId="0" fontId="70" fillId="39" borderId="47" xfId="54" applyFont="1" applyFill="1" applyBorder="1" applyAlignment="1">
      <alignment horizontal="center" vertical="center"/>
      <protection/>
    </xf>
    <xf numFmtId="0" fontId="70" fillId="39" borderId="79" xfId="54" applyFont="1" applyFill="1" applyBorder="1" applyAlignment="1">
      <alignment horizontal="center" vertical="center" wrapText="1"/>
      <protection/>
    </xf>
    <xf numFmtId="0" fontId="5" fillId="32" borderId="80" xfId="54" applyFont="1" applyFill="1" applyBorder="1" applyAlignment="1">
      <alignment horizontal="center" vertical="center" wrapText="1"/>
      <protection/>
    </xf>
    <xf numFmtId="43" fontId="5" fillId="32" borderId="81" xfId="54" applyNumberFormat="1" applyFill="1" applyBorder="1" applyAlignment="1">
      <alignment horizontal="center" vertical="center"/>
      <protection/>
    </xf>
    <xf numFmtId="0" fontId="70" fillId="39" borderId="79" xfId="54" applyFont="1" applyFill="1" applyBorder="1" applyAlignment="1">
      <alignment horizontal="center" vertical="center"/>
      <protection/>
    </xf>
    <xf numFmtId="0" fontId="70" fillId="39" borderId="57" xfId="54" applyFont="1" applyFill="1" applyBorder="1" applyAlignment="1">
      <alignment horizontal="center" vertical="center"/>
      <protection/>
    </xf>
    <xf numFmtId="0" fontId="70" fillId="39" borderId="82" xfId="54" applyFont="1" applyFill="1" applyBorder="1" applyAlignment="1">
      <alignment horizontal="center" vertical="center"/>
      <protection/>
    </xf>
    <xf numFmtId="0" fontId="7" fillId="35" borderId="53" xfId="0" applyFont="1" applyFill="1" applyBorder="1" applyAlignment="1">
      <alignment wrapText="1"/>
    </xf>
    <xf numFmtId="0" fontId="7" fillId="35" borderId="54" xfId="0" applyFont="1" applyFill="1" applyBorder="1" applyAlignment="1">
      <alignment wrapText="1"/>
    </xf>
    <xf numFmtId="0" fontId="12" fillId="35" borderId="43" xfId="0" applyFont="1" applyFill="1" applyBorder="1" applyAlignment="1">
      <alignment vertical="center" wrapText="1"/>
    </xf>
    <xf numFmtId="0" fontId="7" fillId="35" borderId="60" xfId="0" applyFont="1" applyFill="1" applyBorder="1" applyAlignment="1">
      <alignment wrapText="1"/>
    </xf>
    <xf numFmtId="0" fontId="7" fillId="35" borderId="55" xfId="0" applyFont="1" applyFill="1" applyBorder="1" applyAlignment="1">
      <alignment vertical="center" wrapText="1"/>
    </xf>
    <xf numFmtId="0" fontId="68" fillId="0" borderId="83" xfId="0" applyFont="1" applyBorder="1" applyAlignment="1">
      <alignment horizontal="center"/>
    </xf>
    <xf numFmtId="0" fontId="68" fillId="0" borderId="11" xfId="0" applyFont="1" applyBorder="1" applyAlignment="1">
      <alignment horizontal="center"/>
    </xf>
    <xf numFmtId="0" fontId="0" fillId="0" borderId="84" xfId="0" applyBorder="1" applyAlignment="1">
      <alignment/>
    </xf>
    <xf numFmtId="0" fontId="0" fillId="0" borderId="62" xfId="0" applyBorder="1" applyAlignment="1">
      <alignment horizontal="center"/>
    </xf>
    <xf numFmtId="0" fontId="68" fillId="0" borderId="85" xfId="0" applyFont="1" applyBorder="1" applyAlignment="1">
      <alignment/>
    </xf>
    <xf numFmtId="0" fontId="68" fillId="0" borderId="19" xfId="0" applyFont="1" applyBorder="1" applyAlignment="1">
      <alignment horizontal="center"/>
    </xf>
    <xf numFmtId="0" fontId="0" fillId="0" borderId="0" xfId="0" applyAlignment="1">
      <alignment horizontal="center"/>
    </xf>
    <xf numFmtId="0" fontId="0" fillId="0" borderId="34" xfId="0" applyBorder="1" applyAlignment="1">
      <alignment horizontal="left"/>
    </xf>
    <xf numFmtId="0" fontId="7" fillId="0" borderId="42" xfId="0" applyFont="1" applyFill="1" applyBorder="1" applyAlignment="1">
      <alignment horizontal="center" vertical="center" wrapText="1"/>
    </xf>
    <xf numFmtId="0" fontId="7" fillId="0" borderId="42" xfId="0" applyFont="1" applyFill="1" applyBorder="1" applyAlignment="1">
      <alignment horizontal="center" wrapText="1"/>
    </xf>
    <xf numFmtId="0" fontId="0" fillId="0" borderId="0" xfId="0" applyFill="1" applyBorder="1" applyAlignment="1">
      <alignment/>
    </xf>
    <xf numFmtId="0" fontId="8" fillId="32" borderId="12" xfId="0" applyFont="1" applyFill="1" applyBorder="1" applyAlignment="1">
      <alignment horizontal="center" vertical="center" wrapText="1"/>
    </xf>
    <xf numFmtId="0" fontId="8" fillId="32" borderId="62"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14" fillId="32" borderId="86" xfId="0" applyFont="1" applyFill="1" applyBorder="1" applyAlignment="1">
      <alignment horizontal="center" vertical="center"/>
    </xf>
    <xf numFmtId="0" fontId="8" fillId="32" borderId="40" xfId="0" applyFont="1" applyFill="1" applyBorder="1" applyAlignment="1">
      <alignment horizontal="center" vertical="center" wrapText="1"/>
    </xf>
    <xf numFmtId="0" fontId="8" fillId="32" borderId="41" xfId="0" applyFont="1" applyFill="1" applyBorder="1" applyAlignment="1">
      <alignment horizontal="center" vertical="center" wrapText="1"/>
    </xf>
    <xf numFmtId="0" fontId="0" fillId="32" borderId="46" xfId="0" applyFill="1" applyBorder="1" applyAlignment="1">
      <alignment horizontal="justify" vertical="center"/>
    </xf>
    <xf numFmtId="0" fontId="8" fillId="32" borderId="83" xfId="0" applyFont="1" applyFill="1" applyBorder="1" applyAlignment="1">
      <alignment horizontal="justify" vertical="center" wrapText="1"/>
    </xf>
    <xf numFmtId="0" fontId="8" fillId="32" borderId="10" xfId="0" applyFont="1" applyFill="1" applyBorder="1" applyAlignment="1">
      <alignment horizontal="justify" vertical="center" wrapText="1"/>
    </xf>
    <xf numFmtId="0" fontId="8" fillId="32" borderId="22" xfId="0" applyFont="1" applyFill="1" applyBorder="1" applyAlignment="1">
      <alignment horizontal="justify" vertical="center" wrapText="1"/>
    </xf>
    <xf numFmtId="0" fontId="14" fillId="32" borderId="83"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14" fillId="32" borderId="22" xfId="0" applyFont="1" applyFill="1" applyBorder="1" applyAlignment="1">
      <alignment horizontal="center" vertical="center" wrapText="1"/>
    </xf>
    <xf numFmtId="0" fontId="2" fillId="32" borderId="15" xfId="0" applyFont="1" applyFill="1" applyBorder="1" applyAlignment="1">
      <alignment horizontal="center" wrapText="1"/>
    </xf>
    <xf numFmtId="0" fontId="2" fillId="32" borderId="87" xfId="0" applyFont="1" applyFill="1" applyBorder="1" applyAlignment="1">
      <alignment horizontal="center" wrapText="1"/>
    </xf>
    <xf numFmtId="0" fontId="22" fillId="0" borderId="0" xfId="0" applyFont="1" applyFill="1" applyBorder="1" applyAlignment="1">
      <alignment horizontal="center"/>
    </xf>
    <xf numFmtId="0" fontId="22" fillId="0" borderId="86" xfId="0" applyFont="1" applyFill="1" applyBorder="1" applyAlignment="1">
      <alignment horizontal="center"/>
    </xf>
    <xf numFmtId="0" fontId="47" fillId="0" borderId="88" xfId="0" applyFont="1" applyFill="1" applyBorder="1" applyAlignment="1">
      <alignment horizontal="center" vertical="center"/>
    </xf>
    <xf numFmtId="0" fontId="47" fillId="0" borderId="39" xfId="0" applyFont="1" applyFill="1" applyBorder="1" applyAlignment="1">
      <alignment horizontal="center" vertical="center"/>
    </xf>
    <xf numFmtId="0" fontId="47" fillId="40" borderId="83" xfId="0" applyFont="1" applyFill="1" applyBorder="1" applyAlignment="1">
      <alignment horizontal="center" vertical="center"/>
    </xf>
    <xf numFmtId="0" fontId="47" fillId="40" borderId="10" xfId="0" applyFont="1" applyFill="1" applyBorder="1" applyAlignment="1">
      <alignment horizontal="center" vertical="center"/>
    </xf>
    <xf numFmtId="0" fontId="47" fillId="40" borderId="22" xfId="0" applyFont="1" applyFill="1" applyBorder="1" applyAlignment="1">
      <alignment horizontal="center" vertical="center"/>
    </xf>
    <xf numFmtId="0" fontId="47" fillId="0" borderId="68" xfId="0" applyFont="1" applyFill="1" applyBorder="1" applyAlignment="1">
      <alignment horizontal="center" vertical="center"/>
    </xf>
    <xf numFmtId="0" fontId="47" fillId="0" borderId="89" xfId="0" applyFont="1" applyFill="1" applyBorder="1" applyAlignment="1">
      <alignment horizontal="center" vertical="center"/>
    </xf>
    <xf numFmtId="0" fontId="47" fillId="37" borderId="79" xfId="0" applyFont="1" applyFill="1" applyBorder="1" applyAlignment="1">
      <alignment horizontal="center" vertical="center"/>
    </xf>
    <xf numFmtId="0" fontId="47" fillId="37" borderId="57" xfId="0" applyFont="1" applyFill="1" applyBorder="1" applyAlignment="1">
      <alignment horizontal="center" vertical="center"/>
    </xf>
    <xf numFmtId="0" fontId="47" fillId="37" borderId="82" xfId="0" applyFont="1" applyFill="1" applyBorder="1" applyAlignment="1">
      <alignment horizontal="center" vertical="center"/>
    </xf>
    <xf numFmtId="15" fontId="47" fillId="35" borderId="15" xfId="0" applyNumberFormat="1" applyFont="1" applyFill="1" applyBorder="1" applyAlignment="1">
      <alignment horizontal="center" vertical="center"/>
    </xf>
    <xf numFmtId="15" fontId="47" fillId="35" borderId="10" xfId="0" applyNumberFormat="1" applyFont="1" applyFill="1" applyBorder="1" applyAlignment="1">
      <alignment horizontal="center" vertical="center"/>
    </xf>
    <xf numFmtId="15" fontId="47" fillId="35" borderId="87" xfId="0" applyNumberFormat="1" applyFont="1" applyFill="1" applyBorder="1" applyAlignment="1">
      <alignment horizontal="center" vertical="center"/>
    </xf>
    <xf numFmtId="0" fontId="3" fillId="0" borderId="27" xfId="0" applyFont="1" applyBorder="1" applyAlignment="1">
      <alignment horizontal="center"/>
    </xf>
    <xf numFmtId="0" fontId="3" fillId="0" borderId="65" xfId="0" applyFont="1" applyBorder="1" applyAlignment="1">
      <alignment horizontal="center"/>
    </xf>
    <xf numFmtId="0" fontId="3" fillId="0" borderId="24" xfId="0" applyFont="1" applyBorder="1" applyAlignment="1">
      <alignment horizontal="center"/>
    </xf>
    <xf numFmtId="0" fontId="3" fillId="0" borderId="90" xfId="0" applyFont="1" applyBorder="1" applyAlignment="1">
      <alignment horizontal="center"/>
    </xf>
    <xf numFmtId="0" fontId="3" fillId="0" borderId="25" xfId="0" applyFont="1" applyBorder="1" applyAlignment="1">
      <alignment horizontal="center"/>
    </xf>
    <xf numFmtId="0" fontId="3" fillId="0" borderId="67" xfId="0" applyFont="1" applyBorder="1" applyAlignment="1">
      <alignment horizontal="center"/>
    </xf>
    <xf numFmtId="0" fontId="7" fillId="0" borderId="52" xfId="0" applyFont="1" applyBorder="1" applyAlignment="1">
      <alignment horizontal="center" wrapText="1"/>
    </xf>
    <xf numFmtId="0" fontId="7" fillId="0" borderId="60" xfId="0" applyFont="1" applyBorder="1" applyAlignment="1">
      <alignment horizontal="center" wrapText="1"/>
    </xf>
    <xf numFmtId="0" fontId="7" fillId="0" borderId="52" xfId="0" applyFont="1" applyBorder="1" applyAlignment="1">
      <alignment horizontal="center" wrapText="1"/>
    </xf>
    <xf numFmtId="0" fontId="7" fillId="0" borderId="61" xfId="0" applyFont="1" applyBorder="1" applyAlignment="1">
      <alignment horizont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35" borderId="56" xfId="0" applyFont="1" applyFill="1" applyBorder="1" applyAlignment="1">
      <alignment horizontal="center" vertical="center" wrapText="1"/>
    </xf>
    <xf numFmtId="0" fontId="7" fillId="35" borderId="46" xfId="0" applyFont="1" applyFill="1" applyBorder="1" applyAlignment="1">
      <alignment horizontal="center" vertical="center" wrapText="1"/>
    </xf>
    <xf numFmtId="0" fontId="7" fillId="35" borderId="77" xfId="0" applyFont="1" applyFill="1" applyBorder="1" applyAlignment="1">
      <alignment horizontal="center" vertical="center" wrapText="1"/>
    </xf>
    <xf numFmtId="0" fontId="7" fillId="35" borderId="53"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7" fillId="0" borderId="43" xfId="0" applyFont="1" applyBorder="1" applyAlignment="1">
      <alignment horizontal="center" wrapText="1"/>
    </xf>
    <xf numFmtId="0" fontId="7" fillId="0" borderId="45" xfId="0" applyFont="1" applyBorder="1" applyAlignment="1">
      <alignment horizontal="center" wrapText="1"/>
    </xf>
    <xf numFmtId="0" fontId="7" fillId="35" borderId="78"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64" xfId="0" applyFont="1" applyFill="1" applyBorder="1" applyAlignment="1">
      <alignment horizontal="center" vertical="center" wrapText="1"/>
    </xf>
    <xf numFmtId="0" fontId="6" fillId="0" borderId="43" xfId="0" applyFont="1" applyBorder="1" applyAlignment="1">
      <alignment horizontal="center" wrapText="1"/>
    </xf>
    <xf numFmtId="0" fontId="6" fillId="0" borderId="44" xfId="0" applyFont="1" applyBorder="1" applyAlignment="1">
      <alignment horizontal="center" wrapText="1"/>
    </xf>
    <xf numFmtId="0" fontId="6" fillId="0" borderId="45" xfId="0" applyFont="1" applyBorder="1" applyAlignment="1">
      <alignment horizontal="center" wrapText="1"/>
    </xf>
    <xf numFmtId="0" fontId="7" fillId="0" borderId="44" xfId="0" applyFont="1" applyBorder="1" applyAlignment="1">
      <alignment horizontal="center" wrapText="1"/>
    </xf>
    <xf numFmtId="0" fontId="7" fillId="0" borderId="4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45" xfId="0" applyFont="1" applyBorder="1" applyAlignment="1">
      <alignment horizontal="justify" vertical="center" wrapText="1"/>
    </xf>
    <xf numFmtId="0" fontId="7" fillId="35" borderId="43" xfId="0" applyFont="1" applyFill="1" applyBorder="1" applyAlignment="1">
      <alignment horizontal="justify" vertical="center" wrapText="1"/>
    </xf>
    <xf numFmtId="0" fontId="7" fillId="35" borderId="44" xfId="0" applyFont="1" applyFill="1" applyBorder="1" applyAlignment="1">
      <alignment horizontal="justify" vertical="center" wrapText="1"/>
    </xf>
    <xf numFmtId="0" fontId="7" fillId="35" borderId="45" xfId="0" applyFont="1" applyFill="1" applyBorder="1" applyAlignment="1">
      <alignment horizontal="justify"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6" fillId="35" borderId="56" xfId="0" applyFont="1" applyFill="1" applyBorder="1" applyAlignment="1">
      <alignment horizontal="center" wrapText="1"/>
    </xf>
    <xf numFmtId="0" fontId="6" fillId="35" borderId="46" xfId="0" applyFont="1" applyFill="1" applyBorder="1" applyAlignment="1">
      <alignment horizontal="center" wrapText="1"/>
    </xf>
    <xf numFmtId="0" fontId="6" fillId="35" borderId="77" xfId="0" applyFont="1" applyFill="1" applyBorder="1" applyAlignment="1">
      <alignment horizontal="center" wrapText="1"/>
    </xf>
    <xf numFmtId="0" fontId="6" fillId="35" borderId="78" xfId="0" applyFont="1" applyFill="1" applyBorder="1" applyAlignment="1">
      <alignment horizontal="center"/>
    </xf>
    <xf numFmtId="0" fontId="6" fillId="35" borderId="0" xfId="0" applyFont="1" applyFill="1" applyBorder="1" applyAlignment="1">
      <alignment horizontal="center"/>
    </xf>
    <xf numFmtId="0" fontId="6" fillId="35" borderId="64" xfId="0" applyFont="1" applyFill="1" applyBorder="1" applyAlignment="1">
      <alignment horizontal="center"/>
    </xf>
    <xf numFmtId="0" fontId="7" fillId="35" borderId="53" xfId="0" applyFont="1" applyFill="1" applyBorder="1" applyAlignment="1">
      <alignment horizontal="center" wrapText="1"/>
    </xf>
    <xf numFmtId="0" fontId="7" fillId="35" borderId="54" xfId="0" applyFont="1" applyFill="1" applyBorder="1" applyAlignment="1">
      <alignment horizontal="center" wrapText="1"/>
    </xf>
    <xf numFmtId="0" fontId="7" fillId="35" borderId="55" xfId="0" applyFont="1" applyFill="1" applyBorder="1" applyAlignment="1">
      <alignment horizontal="center" wrapText="1"/>
    </xf>
    <xf numFmtId="0" fontId="6" fillId="35" borderId="42" xfId="0" applyFont="1" applyFill="1" applyBorder="1" applyAlignment="1">
      <alignment horizontal="center" wrapText="1"/>
    </xf>
    <xf numFmtId="0" fontId="12" fillId="35" borderId="42" xfId="0" applyFont="1" applyFill="1" applyBorder="1" applyAlignment="1">
      <alignment horizontal="center" wrapText="1"/>
    </xf>
    <xf numFmtId="0" fontId="7" fillId="35" borderId="56" xfId="0" applyFont="1" applyFill="1" applyBorder="1" applyAlignment="1">
      <alignment horizontal="justify" vertical="center" wrapText="1"/>
    </xf>
    <xf numFmtId="0" fontId="7" fillId="35" borderId="46" xfId="0" applyFont="1" applyFill="1" applyBorder="1" applyAlignment="1">
      <alignment horizontal="justify" vertical="center" wrapText="1"/>
    </xf>
    <xf numFmtId="0" fontId="7" fillId="35" borderId="77" xfId="0" applyFont="1" applyFill="1" applyBorder="1" applyAlignment="1">
      <alignment horizontal="justify" vertical="center" wrapText="1"/>
    </xf>
    <xf numFmtId="0" fontId="7" fillId="0" borderId="52" xfId="0" applyFont="1" applyBorder="1" applyAlignment="1">
      <alignment horizontal="center" vertical="center" wrapText="1"/>
    </xf>
    <xf numFmtId="0" fontId="7" fillId="0" borderId="42" xfId="0" applyFont="1" applyBorder="1" applyAlignment="1">
      <alignment horizontal="center" wrapText="1"/>
    </xf>
    <xf numFmtId="0" fontId="7" fillId="35" borderId="42" xfId="0" applyFont="1" applyFill="1" applyBorder="1" applyAlignment="1">
      <alignment horizontal="justify" vertical="center" wrapText="1"/>
    </xf>
    <xf numFmtId="0" fontId="7" fillId="35" borderId="61" xfId="0" applyFont="1" applyFill="1" applyBorder="1" applyAlignment="1">
      <alignment horizontal="center" vertical="center" wrapText="1"/>
    </xf>
    <xf numFmtId="0" fontId="7" fillId="35" borderId="60" xfId="0" applyFont="1" applyFill="1" applyBorder="1" applyAlignment="1">
      <alignment horizontal="center" vertical="center" wrapText="1"/>
    </xf>
    <xf numFmtId="0" fontId="7" fillId="35" borderId="53" xfId="0" applyFont="1" applyFill="1" applyBorder="1" applyAlignment="1">
      <alignment horizontal="justify" vertical="center" wrapText="1"/>
    </xf>
    <xf numFmtId="0" fontId="7" fillId="35" borderId="54" xfId="0" applyFont="1" applyFill="1" applyBorder="1" applyAlignment="1">
      <alignment horizontal="justify" vertical="center" wrapText="1"/>
    </xf>
    <xf numFmtId="0" fontId="7" fillId="35" borderId="55" xfId="0" applyFont="1" applyFill="1" applyBorder="1" applyAlignment="1">
      <alignment horizontal="justify"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35" borderId="42" xfId="0" applyFont="1" applyFill="1" applyBorder="1" applyAlignment="1">
      <alignment horizontal="center" vertical="center" wrapText="1"/>
    </xf>
    <xf numFmtId="0" fontId="12" fillId="35" borderId="43" xfId="0" applyFont="1" applyFill="1" applyBorder="1" applyAlignment="1">
      <alignment horizontal="center" vertical="center" wrapText="1"/>
    </xf>
    <xf numFmtId="0" fontId="12" fillId="35" borderId="44" xfId="0" applyFont="1" applyFill="1" applyBorder="1" applyAlignment="1">
      <alignment horizontal="center" vertical="center" wrapText="1"/>
    </xf>
    <xf numFmtId="0" fontId="12" fillId="35" borderId="45" xfId="0" applyFont="1" applyFill="1" applyBorder="1" applyAlignment="1">
      <alignment horizontal="center" vertical="center" wrapText="1"/>
    </xf>
    <xf numFmtId="0" fontId="13" fillId="35" borderId="43" xfId="0" applyFont="1" applyFill="1" applyBorder="1" applyAlignment="1">
      <alignment horizontal="left" vertical="center" wrapText="1"/>
    </xf>
    <xf numFmtId="0" fontId="13" fillId="35" borderId="44" xfId="0" applyFont="1" applyFill="1" applyBorder="1" applyAlignment="1">
      <alignment horizontal="left" vertical="center" wrapText="1"/>
    </xf>
    <xf numFmtId="0" fontId="13" fillId="35" borderId="45" xfId="0" applyFont="1" applyFill="1" applyBorder="1" applyAlignment="1">
      <alignment horizontal="left" vertical="center" wrapText="1"/>
    </xf>
    <xf numFmtId="0" fontId="6" fillId="0" borderId="43" xfId="0" applyFont="1" applyBorder="1" applyAlignment="1">
      <alignment horizontal="center" wrapText="1"/>
    </xf>
    <xf numFmtId="0" fontId="6" fillId="0" borderId="45" xfId="0" applyFont="1" applyBorder="1" applyAlignment="1">
      <alignment horizontal="center" wrapText="1"/>
    </xf>
    <xf numFmtId="0" fontId="6" fillId="0" borderId="44" xfId="0" applyFont="1" applyBorder="1" applyAlignment="1">
      <alignment horizontal="center" wrapText="1"/>
    </xf>
    <xf numFmtId="0" fontId="7" fillId="0" borderId="5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5" xfId="0" applyFont="1" applyBorder="1" applyAlignment="1">
      <alignment horizontal="center" vertical="center" wrapText="1"/>
    </xf>
    <xf numFmtId="0" fontId="21" fillId="0" borderId="42" xfId="0" applyFont="1" applyBorder="1" applyAlignment="1">
      <alignment horizont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43" xfId="0" applyFont="1" applyFill="1" applyBorder="1" applyAlignment="1">
      <alignment horizontal="center" wrapText="1"/>
    </xf>
    <xf numFmtId="0" fontId="7" fillId="0" borderId="44" xfId="0" applyFont="1" applyFill="1" applyBorder="1" applyAlignment="1">
      <alignment horizontal="center" wrapText="1"/>
    </xf>
    <xf numFmtId="0" fontId="7" fillId="0" borderId="45" xfId="0" applyFont="1" applyFill="1" applyBorder="1" applyAlignment="1">
      <alignment horizontal="center" wrapText="1"/>
    </xf>
    <xf numFmtId="0" fontId="6" fillId="35" borderId="42" xfId="0" applyFont="1" applyFill="1" applyBorder="1" applyAlignment="1">
      <alignment horizontal="left" vertical="center" wrapText="1"/>
    </xf>
    <xf numFmtId="0" fontId="7" fillId="35" borderId="43" xfId="0" applyFont="1" applyFill="1" applyBorder="1" applyAlignment="1">
      <alignment horizontal="center" vertical="center" wrapText="1"/>
    </xf>
    <xf numFmtId="0" fontId="7" fillId="35" borderId="44"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42" xfId="0" applyFont="1" applyBorder="1" applyAlignment="1">
      <alignment horizontal="center" wrapText="1"/>
    </xf>
    <xf numFmtId="0" fontId="6" fillId="35" borderId="43" xfId="0" applyFont="1" applyFill="1" applyBorder="1" applyAlignment="1">
      <alignment horizontal="center" wrapText="1"/>
    </xf>
    <xf numFmtId="0" fontId="6" fillId="35" borderId="44" xfId="0" applyFont="1" applyFill="1" applyBorder="1" applyAlignment="1">
      <alignment horizontal="center" wrapText="1"/>
    </xf>
    <xf numFmtId="0" fontId="6" fillId="35" borderId="45" xfId="0" applyFont="1" applyFill="1" applyBorder="1" applyAlignment="1">
      <alignment horizontal="center" wrapText="1"/>
    </xf>
    <xf numFmtId="0" fontId="12" fillId="35" borderId="56" xfId="0" applyFont="1" applyFill="1" applyBorder="1" applyAlignment="1">
      <alignment horizontal="center" vertical="center" wrapText="1"/>
    </xf>
    <xf numFmtId="0" fontId="12" fillId="35" borderId="77" xfId="0" applyFont="1" applyFill="1" applyBorder="1" applyAlignment="1">
      <alignment horizontal="center" vertical="center" wrapText="1"/>
    </xf>
    <xf numFmtId="0" fontId="12" fillId="35" borderId="43" xfId="0" applyFont="1" applyFill="1" applyBorder="1" applyAlignment="1">
      <alignment horizontal="center" wrapText="1"/>
    </xf>
    <xf numFmtId="0" fontId="12" fillId="35" borderId="44" xfId="0" applyFont="1" applyFill="1" applyBorder="1" applyAlignment="1">
      <alignment horizontal="center" wrapText="1"/>
    </xf>
    <xf numFmtId="0" fontId="12" fillId="35" borderId="45" xfId="0" applyFont="1" applyFill="1" applyBorder="1" applyAlignment="1">
      <alignment horizontal="center" wrapText="1"/>
    </xf>
    <xf numFmtId="0" fontId="7" fillId="0" borderId="61" xfId="0" applyFont="1" applyBorder="1" applyAlignment="1">
      <alignment horizontal="center" vertical="center" wrapText="1"/>
    </xf>
    <xf numFmtId="0" fontId="7" fillId="0" borderId="60" xfId="0" applyFont="1" applyBorder="1" applyAlignment="1">
      <alignment horizontal="center" vertical="center" wrapText="1"/>
    </xf>
    <xf numFmtId="0" fontId="6" fillId="35" borderId="43" xfId="0" applyFont="1" applyFill="1" applyBorder="1" applyAlignment="1">
      <alignment horizontal="center" vertical="center" wrapText="1"/>
    </xf>
    <xf numFmtId="0" fontId="6" fillId="35" borderId="44" xfId="0" applyFont="1" applyFill="1" applyBorder="1" applyAlignment="1">
      <alignment horizontal="center" vertical="center" wrapText="1"/>
    </xf>
    <xf numFmtId="0" fontId="6" fillId="35" borderId="45" xfId="0" applyFont="1" applyFill="1" applyBorder="1" applyAlignment="1">
      <alignment horizontal="center" vertical="center" wrapText="1"/>
    </xf>
    <xf numFmtId="0" fontId="12" fillId="35" borderId="56" xfId="0" applyFont="1" applyFill="1" applyBorder="1" applyAlignment="1">
      <alignment horizontal="center" wrapText="1"/>
    </xf>
    <xf numFmtId="0" fontId="12" fillId="35" borderId="46" xfId="0" applyFont="1" applyFill="1" applyBorder="1" applyAlignment="1">
      <alignment horizontal="center" wrapText="1"/>
    </xf>
    <xf numFmtId="0" fontId="12" fillId="35" borderId="77" xfId="0" applyFont="1" applyFill="1" applyBorder="1" applyAlignment="1">
      <alignment horizontal="center" wrapText="1"/>
    </xf>
    <xf numFmtId="0" fontId="6" fillId="0" borderId="0" xfId="0" applyFont="1" applyAlignment="1">
      <alignment horizontal="center" wrapText="1"/>
    </xf>
    <xf numFmtId="0" fontId="7" fillId="0" borderId="0" xfId="0" applyFont="1" applyBorder="1" applyAlignment="1">
      <alignment horizontal="center" vertical="center" wrapText="1"/>
    </xf>
    <xf numFmtId="0" fontId="7" fillId="35" borderId="11" xfId="0" applyFont="1" applyFill="1" applyBorder="1" applyAlignment="1">
      <alignment horizontal="center" vertical="center" wrapText="1"/>
    </xf>
    <xf numFmtId="0" fontId="7" fillId="35" borderId="91" xfId="0" applyFont="1" applyFill="1" applyBorder="1" applyAlignment="1">
      <alignment horizontal="center" vertical="center" wrapText="1"/>
    </xf>
    <xf numFmtId="0" fontId="7" fillId="35" borderId="92" xfId="0" applyFont="1" applyFill="1" applyBorder="1" applyAlignment="1">
      <alignment horizontal="center" vertical="center" wrapText="1"/>
    </xf>
    <xf numFmtId="0" fontId="7" fillId="35" borderId="78" xfId="0" applyFont="1" applyFill="1" applyBorder="1" applyAlignment="1">
      <alignment horizontal="center" wrapText="1"/>
    </xf>
    <xf numFmtId="0" fontId="7" fillId="35" borderId="0" xfId="0" applyFont="1" applyFill="1" applyBorder="1" applyAlignment="1">
      <alignment horizontal="center" wrapText="1"/>
    </xf>
    <xf numFmtId="0" fontId="7" fillId="0" borderId="52"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0" xfId="0" applyFont="1" applyBorder="1" applyAlignment="1">
      <alignment horizontal="center" vertical="center" wrapText="1"/>
    </xf>
    <xf numFmtId="0" fontId="0" fillId="32" borderId="77" xfId="0" applyFill="1" applyBorder="1" applyAlignment="1">
      <alignment horizontal="center"/>
    </xf>
    <xf numFmtId="0" fontId="0" fillId="32" borderId="55" xfId="0" applyFill="1" applyBorder="1" applyAlignment="1">
      <alignment horizontal="center"/>
    </xf>
    <xf numFmtId="0" fontId="5" fillId="32" borderId="93" xfId="54" applyFont="1" applyFill="1" applyBorder="1" applyAlignment="1">
      <alignment horizontal="center" vertical="center" wrapText="1"/>
      <protection/>
    </xf>
    <xf numFmtId="0" fontId="5" fillId="32" borderId="94" xfId="54" applyFont="1" applyFill="1" applyBorder="1" applyAlignment="1">
      <alignment horizontal="center" vertical="center" wrapText="1"/>
      <protection/>
    </xf>
    <xf numFmtId="0" fontId="5" fillId="32" borderId="95" xfId="54" applyFont="1" applyFill="1" applyBorder="1" applyAlignment="1">
      <alignment horizontal="center" vertical="center" wrapText="1"/>
      <protection/>
    </xf>
    <xf numFmtId="0" fontId="4" fillId="32" borderId="0" xfId="0" applyFont="1" applyFill="1" applyBorder="1" applyAlignment="1">
      <alignment horizontal="center"/>
    </xf>
    <xf numFmtId="49" fontId="4" fillId="32" borderId="0" xfId="0" applyNumberFormat="1" applyFont="1" applyFill="1" applyBorder="1" applyAlignment="1">
      <alignment horizontal="center" wrapText="1"/>
    </xf>
    <xf numFmtId="0" fontId="4" fillId="32" borderId="0" xfId="0" applyFont="1" applyFill="1" applyBorder="1" applyAlignment="1">
      <alignment horizontal="center" wrapText="1"/>
    </xf>
    <xf numFmtId="0" fontId="15" fillId="41" borderId="83" xfId="0" applyFont="1" applyFill="1" applyBorder="1" applyAlignment="1">
      <alignment horizontal="center" wrapText="1"/>
    </xf>
    <xf numFmtId="0" fontId="15" fillId="41" borderId="10" xfId="0" applyFont="1" applyFill="1" applyBorder="1" applyAlignment="1">
      <alignment horizontal="center" wrapText="1"/>
    </xf>
    <xf numFmtId="0" fontId="15" fillId="41" borderId="22" xfId="0" applyFont="1" applyFill="1" applyBorder="1" applyAlignment="1">
      <alignment horizontal="center" wrapText="1"/>
    </xf>
    <xf numFmtId="49" fontId="4" fillId="32" borderId="56" xfId="0" applyNumberFormat="1" applyFont="1" applyFill="1" applyBorder="1" applyAlignment="1">
      <alignment horizontal="center" vertical="center" wrapText="1"/>
    </xf>
    <xf numFmtId="49" fontId="4" fillId="32" borderId="46" xfId="0" applyNumberFormat="1" applyFont="1" applyFill="1" applyBorder="1" applyAlignment="1">
      <alignment horizontal="center" vertical="center" wrapText="1"/>
    </xf>
    <xf numFmtId="49" fontId="4" fillId="32" borderId="53" xfId="0" applyNumberFormat="1" applyFont="1" applyFill="1" applyBorder="1" applyAlignment="1">
      <alignment horizontal="center" vertical="center" wrapText="1"/>
    </xf>
    <xf numFmtId="49" fontId="4" fillId="32" borderId="54" xfId="0" applyNumberFormat="1" applyFont="1" applyFill="1" applyBorder="1" applyAlignment="1">
      <alignment horizontal="center" vertical="center" wrapText="1"/>
    </xf>
    <xf numFmtId="49" fontId="23" fillId="32" borderId="23" xfId="0" applyNumberFormat="1" applyFont="1" applyFill="1" applyBorder="1" applyAlignment="1">
      <alignment horizontal="center" vertical="center" wrapText="1"/>
    </xf>
    <xf numFmtId="49" fontId="23" fillId="32" borderId="57" xfId="0" applyNumberFormat="1" applyFont="1" applyFill="1" applyBorder="1" applyAlignment="1">
      <alignment horizontal="center" vertical="center" wrapText="1"/>
    </xf>
    <xf numFmtId="0" fontId="0" fillId="0" borderId="42" xfId="0" applyBorder="1" applyAlignment="1">
      <alignment horizontal="center" vertical="center"/>
    </xf>
    <xf numFmtId="0" fontId="0" fillId="34" borderId="42" xfId="0" applyFill="1" applyBorder="1" applyAlignment="1">
      <alignment horizontal="center"/>
    </xf>
    <xf numFmtId="0" fontId="14" fillId="0" borderId="43" xfId="0" applyFont="1" applyBorder="1" applyAlignment="1">
      <alignment horizontal="center"/>
    </xf>
    <xf numFmtId="0" fontId="14" fillId="0" borderId="44" xfId="0" applyFont="1" applyBorder="1" applyAlignment="1">
      <alignment horizontal="center"/>
    </xf>
    <xf numFmtId="0" fontId="14" fillId="0" borderId="45" xfId="0" applyFont="1" applyBorder="1" applyAlignment="1">
      <alignment horizontal="center"/>
    </xf>
    <xf numFmtId="0" fontId="0" fillId="38" borderId="0" xfId="0" applyFill="1" applyBorder="1" applyAlignment="1">
      <alignment/>
    </xf>
    <xf numFmtId="0" fontId="0" fillId="38" borderId="0" xfId="0" applyFill="1" applyBorder="1" applyAlignment="1">
      <alignment vertical="center"/>
    </xf>
    <xf numFmtId="0" fontId="0" fillId="38" borderId="0" xfId="0" applyFill="1" applyAlignment="1">
      <alignment/>
    </xf>
    <xf numFmtId="0" fontId="0" fillId="38" borderId="0" xfId="0" applyFill="1" applyAlignment="1">
      <alignment horizontal="justify" vertical="center"/>
    </xf>
    <xf numFmtId="0" fontId="0" fillId="38" borderId="0" xfId="0" applyFill="1" applyAlignment="1">
      <alignment vertical="center"/>
    </xf>
    <xf numFmtId="0" fontId="71" fillId="38" borderId="54" xfId="0" applyFont="1" applyFill="1" applyBorder="1" applyAlignment="1">
      <alignment horizontal="center"/>
    </xf>
    <xf numFmtId="0" fontId="71" fillId="38" borderId="0" xfId="0" applyFont="1" applyFill="1" applyAlignment="1">
      <alignment horizontal="center"/>
    </xf>
    <xf numFmtId="0" fontId="71" fillId="38" borderId="54" xfId="0" applyFont="1" applyFill="1" applyBorder="1" applyAlignment="1">
      <alignment/>
    </xf>
    <xf numFmtId="0" fontId="69" fillId="38" borderId="0" xfId="0" applyFont="1" applyFill="1" applyBorder="1" applyAlignment="1">
      <alignment horizontal="center"/>
    </xf>
    <xf numFmtId="0" fontId="69" fillId="38" borderId="46" xfId="0" applyFont="1" applyFill="1" applyBorder="1" applyAlignment="1">
      <alignment horizontal="center"/>
    </xf>
    <xf numFmtId="3" fontId="22" fillId="0" borderId="16" xfId="0" applyNumberFormat="1" applyFont="1" applyBorder="1" applyAlignment="1">
      <alignment horizontal="center" vertical="center" wrapText="1"/>
    </xf>
    <xf numFmtId="0" fontId="9" fillId="0" borderId="42" xfId="0" applyFont="1" applyBorder="1" applyAlignment="1">
      <alignment horizontal="center"/>
    </xf>
    <xf numFmtId="0" fontId="68" fillId="0" borderId="42" xfId="0" applyFont="1" applyBorder="1" applyAlignment="1">
      <alignment horizontal="center"/>
    </xf>
    <xf numFmtId="173" fontId="8" fillId="0" borderId="42" xfId="48" applyNumberFormat="1" applyFont="1" applyBorder="1" applyAlignment="1">
      <alignment horizontal="center"/>
    </xf>
    <xf numFmtId="0" fontId="71" fillId="0" borderId="0" xfId="0" applyFont="1" applyAlignment="1">
      <alignment horizontal="center"/>
    </xf>
    <xf numFmtId="0" fontId="71" fillId="0" borderId="0" xfId="0" applyFont="1" applyAlignment="1">
      <alignment/>
    </xf>
    <xf numFmtId="0" fontId="71" fillId="0" borderId="0" xfId="0" applyFont="1" applyAlignment="1">
      <alignment horizontal="center"/>
    </xf>
    <xf numFmtId="0" fontId="69" fillId="0" borderId="46" xfId="0" applyFont="1" applyBorder="1" applyAlignment="1">
      <alignment horizontal="center"/>
    </xf>
    <xf numFmtId="0" fontId="69" fillId="0" borderId="46" xfId="0" applyFont="1" applyBorder="1" applyAlignment="1">
      <alignment horizontal="center"/>
    </xf>
    <xf numFmtId="0" fontId="69" fillId="0" borderId="0" xfId="0" applyFont="1" applyBorder="1" applyAlignment="1">
      <alignment horizontal="center"/>
    </xf>
    <xf numFmtId="0" fontId="69" fillId="0" borderId="0" xfId="0" applyFont="1" applyBorder="1" applyAlignment="1">
      <alignment horizontal="center"/>
    </xf>
    <xf numFmtId="0" fontId="69" fillId="0" borderId="0" xfId="0" applyFont="1" applyBorder="1" applyAlignment="1">
      <alignment/>
    </xf>
    <xf numFmtId="0" fontId="71" fillId="0" borderId="86" xfId="0" applyFont="1" applyBorder="1" applyAlignment="1">
      <alignment horizontal="center"/>
    </xf>
    <xf numFmtId="0" fontId="3" fillId="38" borderId="0" xfId="0" applyFont="1" applyFill="1" applyBorder="1" applyAlignment="1">
      <alignment horizontal="right"/>
    </xf>
    <xf numFmtId="0" fontId="0" fillId="38" borderId="0" xfId="0" applyFont="1" applyFill="1" applyBorder="1" applyAlignment="1">
      <alignment horizontal="left" indent="3"/>
    </xf>
    <xf numFmtId="0" fontId="0" fillId="38" borderId="0" xfId="0" applyFill="1" applyBorder="1" applyAlignment="1">
      <alignment horizontal="left"/>
    </xf>
    <xf numFmtId="0" fontId="5" fillId="38" borderId="0" xfId="0" applyFont="1" applyFill="1" applyBorder="1" applyAlignment="1">
      <alignment horizontal="left"/>
    </xf>
    <xf numFmtId="0" fontId="71" fillId="0" borderId="54" xfId="0" applyFont="1" applyBorder="1" applyAlignment="1">
      <alignment horizontal="center"/>
    </xf>
    <xf numFmtId="0" fontId="71" fillId="0" borderId="0" xfId="0" applyFont="1" applyBorder="1" applyAlignment="1">
      <alignment/>
    </xf>
    <xf numFmtId="0" fontId="72" fillId="0" borderId="0" xfId="0" applyFont="1" applyAlignment="1">
      <alignment/>
    </xf>
    <xf numFmtId="0" fontId="5" fillId="0" borderId="0" xfId="53">
      <alignment/>
      <protection/>
    </xf>
    <xf numFmtId="0" fontId="71" fillId="0" borderId="54" xfId="0" applyFont="1" applyBorder="1" applyAlignment="1">
      <alignment/>
    </xf>
    <xf numFmtId="0" fontId="5" fillId="32" borderId="0" xfId="54" applyFill="1">
      <alignment/>
      <protection/>
    </xf>
    <xf numFmtId="0" fontId="69" fillId="0" borderId="46" xfId="0" applyFont="1" applyBorder="1" applyAlignment="1">
      <alignment/>
    </xf>
    <xf numFmtId="0" fontId="71" fillId="0" borderId="54" xfId="0" applyFont="1" applyBorder="1" applyAlignment="1">
      <alignment horizontal="center"/>
    </xf>
    <xf numFmtId="0" fontId="14" fillId="0" borderId="43" xfId="0" applyFont="1" applyBorder="1" applyAlignment="1">
      <alignment horizontal="center" wrapText="1"/>
    </xf>
    <xf numFmtId="0" fontId="0" fillId="0" borderId="54" xfId="0" applyBorder="1" applyAlignment="1">
      <alignment/>
    </xf>
    <xf numFmtId="0" fontId="68" fillId="0" borderId="83" xfId="0" applyFont="1" applyBorder="1" applyAlignment="1">
      <alignment horizontal="center" wrapText="1"/>
    </xf>
    <xf numFmtId="0" fontId="68" fillId="0" borderId="10" xfId="0" applyFont="1" applyBorder="1" applyAlignment="1">
      <alignment horizontal="center"/>
    </xf>
    <xf numFmtId="0" fontId="68" fillId="0" borderId="22" xfId="0" applyFont="1" applyBorder="1" applyAlignment="1">
      <alignment horizontal="center"/>
    </xf>
    <xf numFmtId="0" fontId="50" fillId="32" borderId="0"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8" xfId="53"/>
    <cellStyle name="Normal_cp 010 2013 formtao 4 oferta economica 2013(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47625</xdr:rowOff>
    </xdr:from>
    <xdr:to>
      <xdr:col>0</xdr:col>
      <xdr:colOff>1495425</xdr:colOff>
      <xdr:row>4</xdr:row>
      <xdr:rowOff>57150</xdr:rowOff>
    </xdr:to>
    <xdr:pic>
      <xdr:nvPicPr>
        <xdr:cNvPr id="1" name="Imagen 4"/>
        <xdr:cNvPicPr preferRelativeResize="1">
          <a:picLocks noChangeAspect="1"/>
        </xdr:cNvPicPr>
      </xdr:nvPicPr>
      <xdr:blipFill>
        <a:blip r:embed="rId1"/>
        <a:stretch>
          <a:fillRect/>
        </a:stretch>
      </xdr:blipFill>
      <xdr:spPr>
        <a:xfrm>
          <a:off x="104775" y="238125"/>
          <a:ext cx="13906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4"/>
  <sheetViews>
    <sheetView zoomScale="70" zoomScaleNormal="70" zoomScalePageLayoutView="0" workbookViewId="0" topLeftCell="A1">
      <selection activeCell="A1" sqref="A1:F1"/>
    </sheetView>
  </sheetViews>
  <sheetFormatPr defaultColWidth="11.421875" defaultRowHeight="15"/>
  <cols>
    <col min="1" max="1" width="24.140625" style="1" customWidth="1"/>
    <col min="2" max="2" width="62.140625" style="1" customWidth="1"/>
    <col min="3" max="4" width="19.00390625" style="1" bestFit="1" customWidth="1"/>
    <col min="5" max="5" width="82.140625" style="1" customWidth="1"/>
    <col min="6" max="6" width="24.57421875" style="1" customWidth="1"/>
    <col min="7" max="7" width="11.421875" style="1" customWidth="1"/>
    <col min="8" max="8" width="129.57421875" style="1" customWidth="1"/>
    <col min="9" max="16384" width="11.421875" style="1" customWidth="1"/>
  </cols>
  <sheetData>
    <row r="1" spans="1:6" ht="19.5" thickBot="1">
      <c r="A1" s="274" t="s">
        <v>304</v>
      </c>
      <c r="B1" s="274"/>
      <c r="C1" s="274"/>
      <c r="D1" s="274"/>
      <c r="E1" s="274"/>
      <c r="F1" s="274"/>
    </row>
    <row r="2" spans="1:6" ht="42.75" customHeight="1" thickBot="1">
      <c r="A2" s="281" t="s">
        <v>307</v>
      </c>
      <c r="B2" s="282"/>
      <c r="C2" s="282"/>
      <c r="D2" s="282"/>
      <c r="E2" s="282"/>
      <c r="F2" s="283"/>
    </row>
    <row r="3" spans="1:6" ht="15.75" thickBot="1">
      <c r="A3" s="277"/>
      <c r="B3" s="277"/>
      <c r="C3" s="277"/>
      <c r="D3" s="277"/>
      <c r="E3" s="277"/>
      <c r="F3" s="277"/>
    </row>
    <row r="4" spans="1:6" ht="26.25" customHeight="1" thickBot="1">
      <c r="A4" s="278" t="s">
        <v>306</v>
      </c>
      <c r="B4" s="279"/>
      <c r="C4" s="279"/>
      <c r="D4" s="279"/>
      <c r="E4" s="279"/>
      <c r="F4" s="280"/>
    </row>
    <row r="5" spans="1:6" ht="33" customHeight="1" thickBot="1">
      <c r="A5" s="12" t="s">
        <v>1</v>
      </c>
      <c r="B5" s="24" t="s">
        <v>3</v>
      </c>
      <c r="C5" s="13" t="s">
        <v>4</v>
      </c>
      <c r="D5" s="13" t="s">
        <v>5</v>
      </c>
      <c r="E5" s="19" t="s">
        <v>0</v>
      </c>
      <c r="F5" s="12" t="s">
        <v>2</v>
      </c>
    </row>
    <row r="6" spans="1:6" ht="155.25" customHeight="1" thickBot="1">
      <c r="A6" s="271" t="s">
        <v>6</v>
      </c>
      <c r="B6" s="26" t="s">
        <v>7</v>
      </c>
      <c r="C6" s="11" t="s">
        <v>22</v>
      </c>
      <c r="D6" s="11"/>
      <c r="E6" s="34"/>
      <c r="F6" s="175" t="s">
        <v>252</v>
      </c>
    </row>
    <row r="7" spans="1:6" ht="75.75" customHeight="1" thickBot="1">
      <c r="A7" s="272"/>
      <c r="B7" s="26" t="s">
        <v>8</v>
      </c>
      <c r="C7" s="33" t="s">
        <v>267</v>
      </c>
      <c r="D7" s="11"/>
      <c r="E7" s="2" t="s">
        <v>311</v>
      </c>
      <c r="F7" s="176"/>
    </row>
    <row r="8" spans="1:6" ht="56.25" customHeight="1" thickBot="1">
      <c r="A8" s="273"/>
      <c r="B8" s="174" t="s">
        <v>251</v>
      </c>
      <c r="C8" s="27" t="s">
        <v>22</v>
      </c>
      <c r="D8" s="27"/>
      <c r="E8" s="16"/>
      <c r="F8" s="183" t="s">
        <v>252</v>
      </c>
    </row>
    <row r="9" spans="1:8" ht="89.25">
      <c r="A9" s="271" t="s">
        <v>9</v>
      </c>
      <c r="B9" s="30" t="s">
        <v>13</v>
      </c>
      <c r="C9" s="28" t="s">
        <v>22</v>
      </c>
      <c r="D9" s="28"/>
      <c r="E9" s="15" t="s">
        <v>53</v>
      </c>
      <c r="F9" s="177">
        <v>61</v>
      </c>
      <c r="H9" s="2"/>
    </row>
    <row r="10" spans="1:8" ht="38.25">
      <c r="A10" s="272"/>
      <c r="B10" s="3" t="s">
        <v>10</v>
      </c>
      <c r="C10" s="29" t="s">
        <v>22</v>
      </c>
      <c r="D10" s="29"/>
      <c r="E10" s="2" t="s">
        <v>54</v>
      </c>
      <c r="F10" s="178">
        <v>64</v>
      </c>
      <c r="H10" s="2"/>
    </row>
    <row r="11" spans="1:8" ht="38.25">
      <c r="A11" s="272"/>
      <c r="B11" s="25" t="s">
        <v>11</v>
      </c>
      <c r="C11" s="29" t="s">
        <v>22</v>
      </c>
      <c r="D11" s="29"/>
      <c r="E11" s="31" t="s">
        <v>55</v>
      </c>
      <c r="F11" s="179">
        <v>67</v>
      </c>
      <c r="H11" s="2"/>
    </row>
    <row r="12" spans="1:8" ht="45.75" customHeight="1" thickBot="1">
      <c r="A12" s="272"/>
      <c r="B12" s="32" t="s">
        <v>12</v>
      </c>
      <c r="C12" s="35" t="s">
        <v>22</v>
      </c>
      <c r="D12" s="35"/>
      <c r="E12" s="16" t="s">
        <v>56</v>
      </c>
      <c r="F12" s="180">
        <v>70</v>
      </c>
      <c r="H12" s="2"/>
    </row>
    <row r="13" spans="1:6" ht="52.5" customHeight="1" thickBot="1">
      <c r="A13" s="13" t="s">
        <v>14</v>
      </c>
      <c r="B13" s="37" t="s">
        <v>15</v>
      </c>
      <c r="C13" s="14" t="s">
        <v>22</v>
      </c>
      <c r="D13" s="23"/>
      <c r="E13" s="5" t="s">
        <v>83</v>
      </c>
      <c r="F13" s="181">
        <v>77</v>
      </c>
    </row>
    <row r="14" spans="1:6" ht="37.5" customHeight="1" thickBot="1">
      <c r="A14" s="10" t="s">
        <v>16</v>
      </c>
      <c r="B14" s="20" t="s">
        <v>17</v>
      </c>
      <c r="C14" s="11" t="s">
        <v>22</v>
      </c>
      <c r="D14" s="22"/>
      <c r="E14" s="5" t="s">
        <v>83</v>
      </c>
      <c r="F14" s="182">
        <v>334</v>
      </c>
    </row>
    <row r="15" spans="1:6" s="4" customFormat="1" ht="47.25" customHeight="1" thickBot="1">
      <c r="A15" s="10" t="s">
        <v>18</v>
      </c>
      <c r="B15" s="36" t="s">
        <v>19</v>
      </c>
      <c r="C15" s="11" t="s">
        <v>22</v>
      </c>
      <c r="D15" s="6"/>
      <c r="E15" s="6" t="s">
        <v>83</v>
      </c>
      <c r="F15" s="175">
        <v>336</v>
      </c>
    </row>
    <row r="16" spans="1:6" s="4" customFormat="1" ht="45.75" thickBot="1">
      <c r="A16" s="10" t="s">
        <v>20</v>
      </c>
      <c r="B16" s="36" t="s">
        <v>21</v>
      </c>
      <c r="C16" s="11" t="s">
        <v>22</v>
      </c>
      <c r="D16" s="6"/>
      <c r="E16" s="6" t="s">
        <v>83</v>
      </c>
      <c r="F16" s="175">
        <v>339</v>
      </c>
    </row>
    <row r="17" spans="1:2" s="4" customFormat="1" ht="15.75" thickBot="1">
      <c r="A17" s="38"/>
      <c r="B17" s="3"/>
    </row>
    <row r="18" spans="1:6" ht="26.25" customHeight="1" thickBot="1">
      <c r="A18" s="275"/>
      <c r="B18" s="276"/>
      <c r="C18" s="284"/>
      <c r="D18" s="285"/>
      <c r="E18" s="17"/>
      <c r="F18" s="18"/>
    </row>
    <row r="19" spans="1:6" ht="15.75">
      <c r="A19" s="21"/>
      <c r="B19" s="21"/>
      <c r="C19" s="9"/>
      <c r="D19" s="8"/>
      <c r="E19" s="8"/>
      <c r="F19" s="8"/>
    </row>
    <row r="20" spans="1:6" s="449" customFormat="1" ht="15">
      <c r="A20" s="446"/>
      <c r="B20" s="446"/>
      <c r="C20" s="447"/>
      <c r="D20" s="448"/>
      <c r="E20" s="448"/>
      <c r="F20" s="448"/>
    </row>
    <row r="21" spans="1:6" s="449" customFormat="1" ht="15">
      <c r="A21" s="446"/>
      <c r="B21" s="446"/>
      <c r="C21" s="450"/>
      <c r="D21" s="448"/>
      <c r="E21" s="448"/>
      <c r="F21" s="448"/>
    </row>
    <row r="22" spans="1:7" s="449" customFormat="1" ht="15.75">
      <c r="A22" s="451" t="s">
        <v>312</v>
      </c>
      <c r="B22" s="451"/>
      <c r="C22" s="452" t="s">
        <v>312</v>
      </c>
      <c r="D22" s="452"/>
      <c r="E22" s="451" t="s">
        <v>312</v>
      </c>
      <c r="F22" s="451"/>
      <c r="G22" s="453"/>
    </row>
    <row r="23" spans="1:7" s="449" customFormat="1" ht="15.75">
      <c r="A23" s="454" t="s">
        <v>313</v>
      </c>
      <c r="B23" s="454"/>
      <c r="C23" s="455" t="s">
        <v>314</v>
      </c>
      <c r="D23" s="455"/>
      <c r="E23" s="454" t="s">
        <v>315</v>
      </c>
      <c r="F23" s="454"/>
      <c r="G23" s="454"/>
    </row>
    <row r="24" spans="1:7" s="449" customFormat="1" ht="15.75">
      <c r="A24" s="454" t="s">
        <v>316</v>
      </c>
      <c r="B24" s="454"/>
      <c r="C24" s="454" t="s">
        <v>317</v>
      </c>
      <c r="D24" s="454"/>
      <c r="E24" s="454" t="s">
        <v>317</v>
      </c>
      <c r="F24" s="454"/>
      <c r="G24" s="454"/>
    </row>
    <row r="25" s="449" customFormat="1" ht="15"/>
  </sheetData>
  <sheetProtection/>
  <mergeCells count="17">
    <mergeCell ref="A24:B24"/>
    <mergeCell ref="C24:D24"/>
    <mergeCell ref="E24:G24"/>
    <mergeCell ref="A22:B22"/>
    <mergeCell ref="C22:D22"/>
    <mergeCell ref="E22:F22"/>
    <mergeCell ref="A23:B23"/>
    <mergeCell ref="C23:D23"/>
    <mergeCell ref="E23:G23"/>
    <mergeCell ref="A6:A8"/>
    <mergeCell ref="A9:A12"/>
    <mergeCell ref="A1:F1"/>
    <mergeCell ref="A18:B18"/>
    <mergeCell ref="A3:F3"/>
    <mergeCell ref="A4:F4"/>
    <mergeCell ref="A2:F2"/>
    <mergeCell ref="C18:D18"/>
  </mergeCells>
  <printOptions/>
  <pageMargins left="0.7086614173228347" right="0.7086614173228347" top="0.46"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I43"/>
  <sheetViews>
    <sheetView tabSelected="1" zoomScale="70" zoomScaleNormal="70" zoomScalePageLayoutView="0" workbookViewId="0" topLeftCell="A1">
      <selection activeCell="A1" sqref="A1:F2"/>
    </sheetView>
  </sheetViews>
  <sheetFormatPr defaultColWidth="11.421875" defaultRowHeight="15"/>
  <cols>
    <col min="1" max="1" width="47.28125" style="39" customWidth="1"/>
    <col min="2" max="2" width="32.57421875" style="39" customWidth="1"/>
    <col min="3" max="4" width="30.7109375" style="39" customWidth="1"/>
    <col min="5" max="5" width="24.57421875" style="39" customWidth="1"/>
    <col min="6" max="6" width="36.28125" style="39" customWidth="1"/>
    <col min="7" max="16384" width="11.421875" style="39" customWidth="1"/>
  </cols>
  <sheetData>
    <row r="1" spans="1:6" ht="15.75">
      <c r="A1" s="286"/>
      <c r="B1" s="286"/>
      <c r="C1" s="286"/>
      <c r="D1" s="286"/>
      <c r="E1" s="286"/>
      <c r="F1" s="286"/>
    </row>
    <row r="2" spans="1:6" ht="15.75" customHeight="1" thickBot="1">
      <c r="A2" s="287"/>
      <c r="B2" s="287"/>
      <c r="C2" s="287"/>
      <c r="D2" s="287"/>
      <c r="E2" s="287"/>
      <c r="F2" s="287"/>
    </row>
    <row r="3" spans="1:6" ht="19.5" customHeight="1" thickBot="1">
      <c r="A3" s="290" t="s">
        <v>319</v>
      </c>
      <c r="B3" s="291"/>
      <c r="C3" s="291"/>
      <c r="D3" s="291"/>
      <c r="E3" s="292"/>
      <c r="F3" s="189" t="s">
        <v>66</v>
      </c>
    </row>
    <row r="4" spans="1:6" ht="15.75">
      <c r="A4" s="293" t="s">
        <v>1</v>
      </c>
      <c r="B4" s="295" t="s">
        <v>215</v>
      </c>
      <c r="C4" s="296"/>
      <c r="D4" s="296"/>
      <c r="E4" s="297"/>
      <c r="F4" s="288" t="s">
        <v>23</v>
      </c>
    </row>
    <row r="5" spans="1:6" ht="16.5" thickBot="1">
      <c r="A5" s="294"/>
      <c r="B5" s="190" t="s">
        <v>24</v>
      </c>
      <c r="C5" s="190" t="s">
        <v>25</v>
      </c>
      <c r="D5" s="190" t="s">
        <v>26</v>
      </c>
      <c r="E5" s="191"/>
      <c r="F5" s="289"/>
    </row>
    <row r="6" spans="1:6" ht="16.5" thickBot="1">
      <c r="A6" s="192"/>
      <c r="B6" s="193"/>
      <c r="C6" s="193"/>
      <c r="D6" s="193"/>
      <c r="E6" s="193"/>
      <c r="F6" s="192"/>
    </row>
    <row r="7" spans="1:6" ht="112.5">
      <c r="A7" s="194" t="s">
        <v>27</v>
      </c>
      <c r="B7" s="195" t="s">
        <v>40</v>
      </c>
      <c r="C7" s="195" t="s">
        <v>44</v>
      </c>
      <c r="D7" s="195" t="s">
        <v>47</v>
      </c>
      <c r="E7" s="196"/>
      <c r="F7" s="197"/>
    </row>
    <row r="8" spans="1:6" ht="47.25">
      <c r="A8" s="198" t="s">
        <v>28</v>
      </c>
      <c r="B8" s="199" t="s">
        <v>41</v>
      </c>
      <c r="C8" s="199" t="s">
        <v>45</v>
      </c>
      <c r="D8" s="199" t="s">
        <v>48</v>
      </c>
      <c r="E8" s="199"/>
      <c r="F8" s="200"/>
    </row>
    <row r="9" spans="1:6" ht="125.25" customHeight="1">
      <c r="A9" s="201" t="s">
        <v>29</v>
      </c>
      <c r="B9" s="202" t="s">
        <v>42</v>
      </c>
      <c r="C9" s="202" t="s">
        <v>46</v>
      </c>
      <c r="D9" s="202" t="s">
        <v>49</v>
      </c>
      <c r="E9" s="203"/>
      <c r="F9" s="200"/>
    </row>
    <row r="10" spans="1:6" ht="47.25">
      <c r="A10" s="201" t="s">
        <v>30</v>
      </c>
      <c r="B10" s="204" t="s">
        <v>43</v>
      </c>
      <c r="C10" s="204" t="s">
        <v>50</v>
      </c>
      <c r="D10" s="204" t="s">
        <v>51</v>
      </c>
      <c r="E10" s="204"/>
      <c r="F10" s="200"/>
    </row>
    <row r="11" spans="1:6" ht="15.75">
      <c r="A11" s="201" t="s">
        <v>31</v>
      </c>
      <c r="B11" s="205">
        <v>8470749000</v>
      </c>
      <c r="C11" s="205">
        <v>421133760</v>
      </c>
      <c r="D11" s="205">
        <v>1041955348</v>
      </c>
      <c r="E11" s="206"/>
      <c r="F11" s="207"/>
    </row>
    <row r="12" spans="1:6" ht="15.75">
      <c r="A12" s="201" t="s">
        <v>32</v>
      </c>
      <c r="B12" s="208">
        <v>0.5</v>
      </c>
      <c r="C12" s="208">
        <v>1</v>
      </c>
      <c r="D12" s="208">
        <v>1</v>
      </c>
      <c r="E12" s="209"/>
      <c r="F12" s="200"/>
    </row>
    <row r="13" spans="1:6" ht="31.5">
      <c r="A13" s="210" t="s">
        <v>33</v>
      </c>
      <c r="B13" s="205">
        <f>B12*B11</f>
        <v>4235374500</v>
      </c>
      <c r="C13" s="205">
        <f>C12*C11</f>
        <v>421133760</v>
      </c>
      <c r="D13" s="205">
        <f>D12*D11</f>
        <v>1041955348</v>
      </c>
      <c r="E13" s="206"/>
      <c r="F13" s="207"/>
    </row>
    <row r="14" spans="1:6" ht="15.75">
      <c r="A14" s="201" t="s">
        <v>34</v>
      </c>
      <c r="B14" s="205">
        <f>B13</f>
        <v>4235374500</v>
      </c>
      <c r="C14" s="205">
        <f>C11*C12</f>
        <v>421133760</v>
      </c>
      <c r="D14" s="205">
        <f>D11*D12</f>
        <v>1041955348</v>
      </c>
      <c r="E14" s="206"/>
      <c r="F14" s="207"/>
    </row>
    <row r="15" spans="1:6" ht="31.5">
      <c r="A15" s="210" t="s">
        <v>35</v>
      </c>
      <c r="B15" s="205">
        <f>+B14</f>
        <v>4235374500</v>
      </c>
      <c r="C15" s="205">
        <f>C14*C12</f>
        <v>421133760</v>
      </c>
      <c r="D15" s="205">
        <f>D14*D12</f>
        <v>1041955348</v>
      </c>
      <c r="E15" s="206"/>
      <c r="F15" s="207"/>
    </row>
    <row r="16" spans="1:6" ht="31.5">
      <c r="A16" s="210" t="s">
        <v>36</v>
      </c>
      <c r="B16" s="208">
        <f>B15*100%/B13</f>
        <v>1</v>
      </c>
      <c r="C16" s="208">
        <f>C15*100%/C13</f>
        <v>1</v>
      </c>
      <c r="D16" s="208">
        <f>D15*100%/D13</f>
        <v>1</v>
      </c>
      <c r="E16" s="209"/>
      <c r="F16" s="200"/>
    </row>
    <row r="17" spans="1:9" ht="31.5">
      <c r="A17" s="210" t="s">
        <v>37</v>
      </c>
      <c r="B17" s="211">
        <f>B15/B30</f>
        <v>8523.595290802978</v>
      </c>
      <c r="C17" s="211">
        <f>C15/B28</f>
        <v>786.2840926064227</v>
      </c>
      <c r="D17" s="211">
        <f>D15/B28</f>
        <v>1945.3983345780432</v>
      </c>
      <c r="E17" s="212" t="s">
        <v>66</v>
      </c>
      <c r="F17" s="200"/>
      <c r="I17" s="163"/>
    </row>
    <row r="18" spans="1:6" ht="31.5">
      <c r="A18" s="210" t="s">
        <v>250</v>
      </c>
      <c r="B18" s="205">
        <f>ROUND(B17,0)</f>
        <v>8524</v>
      </c>
      <c r="C18" s="205">
        <f>ROUND(C17,0)</f>
        <v>786</v>
      </c>
      <c r="D18" s="205">
        <f>ROUND(D17,0)</f>
        <v>1945</v>
      </c>
      <c r="E18" s="213" t="s">
        <v>66</v>
      </c>
      <c r="F18" s="200"/>
    </row>
    <row r="19" spans="1:6" ht="15.75">
      <c r="A19" s="201" t="s">
        <v>38</v>
      </c>
      <c r="B19" s="214">
        <v>40022</v>
      </c>
      <c r="C19" s="214">
        <v>40893</v>
      </c>
      <c r="D19" s="214">
        <v>40893</v>
      </c>
      <c r="E19" s="215"/>
      <c r="F19" s="200"/>
    </row>
    <row r="20" spans="1:6" ht="15.75">
      <c r="A20" s="201" t="s">
        <v>52</v>
      </c>
      <c r="B20" s="216" t="str">
        <f>IF(B19&gt;=10800,"CUMPLE","NO CUMPLE")</f>
        <v>CUMPLE</v>
      </c>
      <c r="C20" s="216" t="str">
        <f>IF(C19&gt;=10800,"CUMPLE","NO CUMPLE")</f>
        <v>CUMPLE</v>
      </c>
      <c r="D20" s="216" t="str">
        <f>IF(D19&gt;=10800,"CUMPLE","NO CUMPLE")</f>
        <v>CUMPLE</v>
      </c>
      <c r="E20" s="217" t="s">
        <v>66</v>
      </c>
      <c r="F20" s="200"/>
    </row>
    <row r="21" spans="1:6" ht="16.5" thickBot="1">
      <c r="A21" s="201" t="s">
        <v>39</v>
      </c>
      <c r="B21" s="214">
        <v>40892</v>
      </c>
      <c r="C21" s="214">
        <v>40899</v>
      </c>
      <c r="D21" s="214">
        <v>41151</v>
      </c>
      <c r="E21" s="218"/>
      <c r="F21" s="187"/>
    </row>
    <row r="22" spans="1:6" s="188" customFormat="1" ht="79.5" thickBot="1">
      <c r="A22" s="184" t="s">
        <v>253</v>
      </c>
      <c r="B22" s="185" t="s">
        <v>254</v>
      </c>
      <c r="C22" s="185" t="s">
        <v>254</v>
      </c>
      <c r="D22" s="185" t="s">
        <v>255</v>
      </c>
      <c r="E22" s="186" t="s">
        <v>66</v>
      </c>
      <c r="F22" s="187"/>
    </row>
    <row r="23" spans="1:6" ht="24" thickBot="1">
      <c r="A23" s="219" t="s">
        <v>214</v>
      </c>
      <c r="B23" s="298"/>
      <c r="C23" s="299"/>
      <c r="D23" s="299"/>
      <c r="E23" s="300"/>
      <c r="F23" s="456" t="s">
        <v>66</v>
      </c>
    </row>
    <row r="25" spans="3:4" ht="15.75">
      <c r="C25" s="220"/>
      <c r="D25" s="163"/>
    </row>
    <row r="26" spans="1:2" ht="15.75">
      <c r="A26" s="457" t="s">
        <v>318</v>
      </c>
      <c r="B26" s="457"/>
    </row>
    <row r="27" spans="1:2" ht="15.75">
      <c r="A27" s="458">
        <v>2012</v>
      </c>
      <c r="B27" s="459">
        <v>566700</v>
      </c>
    </row>
    <row r="28" spans="1:2" ht="15.75">
      <c r="A28" s="458">
        <v>2011</v>
      </c>
      <c r="B28" s="459">
        <v>535600</v>
      </c>
    </row>
    <row r="29" spans="1:2" ht="15.75">
      <c r="A29" s="458">
        <v>2010</v>
      </c>
      <c r="B29" s="459">
        <v>515000</v>
      </c>
    </row>
    <row r="30" spans="1:2" ht="15.75">
      <c r="A30" s="458">
        <v>2009</v>
      </c>
      <c r="B30" s="459">
        <v>496900</v>
      </c>
    </row>
    <row r="31" spans="1:2" ht="15.75">
      <c r="A31" s="458">
        <v>2008</v>
      </c>
      <c r="B31" s="459">
        <v>461500</v>
      </c>
    </row>
    <row r="32" spans="1:2" ht="15.75">
      <c r="A32" s="458">
        <v>2007</v>
      </c>
      <c r="B32" s="459">
        <v>433700</v>
      </c>
    </row>
    <row r="33" spans="1:2" ht="15.75">
      <c r="A33" s="458">
        <v>2006</v>
      </c>
      <c r="B33" s="459">
        <v>408000</v>
      </c>
    </row>
    <row r="34" spans="1:2" ht="15.75">
      <c r="A34" s="458">
        <v>2005</v>
      </c>
      <c r="B34" s="459">
        <v>381500</v>
      </c>
    </row>
    <row r="35" spans="1:2" ht="15.75">
      <c r="A35" s="458">
        <v>2004</v>
      </c>
      <c r="B35" s="459">
        <v>358000</v>
      </c>
    </row>
    <row r="36" spans="1:2" ht="15.75">
      <c r="A36" s="458">
        <v>2003</v>
      </c>
      <c r="B36" s="459">
        <v>332000</v>
      </c>
    </row>
    <row r="37" spans="1:2" ht="15.75">
      <c r="A37" s="458">
        <v>2002</v>
      </c>
      <c r="B37" s="459">
        <v>309000</v>
      </c>
    </row>
    <row r="40" s="188" customFormat="1" ht="15.75"/>
    <row r="41" spans="1:7" s="188" customFormat="1" ht="15.75">
      <c r="A41" s="460" t="s">
        <v>312</v>
      </c>
      <c r="B41" s="461"/>
      <c r="C41" s="462" t="s">
        <v>312</v>
      </c>
      <c r="D41" s="462"/>
      <c r="E41" s="461"/>
      <c r="F41" s="462" t="s">
        <v>312</v>
      </c>
      <c r="G41" s="462"/>
    </row>
    <row r="42" spans="1:7" s="188" customFormat="1" ht="15.75">
      <c r="A42" s="463" t="s">
        <v>313</v>
      </c>
      <c r="C42" s="464" t="s">
        <v>314</v>
      </c>
      <c r="D42" s="464"/>
      <c r="F42" s="464" t="s">
        <v>315</v>
      </c>
      <c r="G42" s="464"/>
    </row>
    <row r="43" spans="1:7" s="188" customFormat="1" ht="15.75">
      <c r="A43" s="465" t="s">
        <v>316</v>
      </c>
      <c r="C43" s="466" t="s">
        <v>317</v>
      </c>
      <c r="D43" s="466"/>
      <c r="F43" s="467" t="s">
        <v>317</v>
      </c>
      <c r="G43" s="467"/>
    </row>
    <row r="44" s="188" customFormat="1" ht="15.75"/>
  </sheetData>
  <sheetProtection/>
  <mergeCells count="12">
    <mergeCell ref="A26:B26"/>
    <mergeCell ref="C41:D41"/>
    <mergeCell ref="F41:G41"/>
    <mergeCell ref="C42:D42"/>
    <mergeCell ref="F42:G42"/>
    <mergeCell ref="C43:D43"/>
    <mergeCell ref="A1:F2"/>
    <mergeCell ref="F4:F5"/>
    <mergeCell ref="A3:E3"/>
    <mergeCell ref="A4:A5"/>
    <mergeCell ref="B4:E4"/>
    <mergeCell ref="B23:E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3"/>
  <sheetViews>
    <sheetView zoomScalePageLayoutView="0" workbookViewId="0" topLeftCell="A28">
      <selection activeCell="C6" sqref="C6"/>
    </sheetView>
  </sheetViews>
  <sheetFormatPr defaultColWidth="11.421875" defaultRowHeight="15"/>
  <cols>
    <col min="1" max="1" width="4.00390625" style="0" bestFit="1" customWidth="1"/>
    <col min="2" max="2" width="57.7109375" style="0" bestFit="1" customWidth="1"/>
    <col min="3" max="3" width="9.00390625" style="0" bestFit="1" customWidth="1"/>
    <col min="4" max="4" width="47.140625" style="0" bestFit="1" customWidth="1"/>
    <col min="5" max="5" width="24.00390625" style="0" bestFit="1" customWidth="1"/>
    <col min="6" max="6" width="24.00390625" style="0" customWidth="1"/>
  </cols>
  <sheetData>
    <row r="1" spans="1:6" ht="16.5" thickBot="1">
      <c r="A1" s="468" t="s">
        <v>320</v>
      </c>
      <c r="B1" s="468"/>
      <c r="C1" s="468"/>
      <c r="D1" s="468"/>
      <c r="E1" s="468"/>
      <c r="F1" s="468"/>
    </row>
    <row r="2" spans="1:6" ht="15">
      <c r="A2" s="303" t="s">
        <v>57</v>
      </c>
      <c r="B2" s="305" t="s">
        <v>58</v>
      </c>
      <c r="C2" s="305" t="s">
        <v>2</v>
      </c>
      <c r="D2" s="305" t="s">
        <v>256</v>
      </c>
      <c r="E2" s="301" t="s">
        <v>59</v>
      </c>
      <c r="F2" s="301" t="s">
        <v>0</v>
      </c>
    </row>
    <row r="3" spans="1:6" ht="15.75" thickBot="1">
      <c r="A3" s="304"/>
      <c r="B3" s="306"/>
      <c r="C3" s="306"/>
      <c r="D3" s="306"/>
      <c r="E3" s="302"/>
      <c r="F3" s="302"/>
    </row>
    <row r="4" spans="1:6" ht="15">
      <c r="A4" s="40"/>
      <c r="B4" s="41" t="s">
        <v>60</v>
      </c>
      <c r="C4" s="42"/>
      <c r="D4" s="42" t="s">
        <v>264</v>
      </c>
      <c r="E4" s="43"/>
      <c r="F4" s="221"/>
    </row>
    <row r="5" spans="1:6" ht="15">
      <c r="A5" s="44" t="s">
        <v>61</v>
      </c>
      <c r="B5" s="45" t="s">
        <v>257</v>
      </c>
      <c r="C5" s="46"/>
      <c r="D5" s="46" t="s">
        <v>265</v>
      </c>
      <c r="E5" s="47"/>
      <c r="F5" s="222"/>
    </row>
    <row r="6" spans="1:6" ht="30" customHeight="1">
      <c r="A6" s="48"/>
      <c r="B6" s="54" t="s">
        <v>67</v>
      </c>
      <c r="C6" s="55">
        <v>61</v>
      </c>
      <c r="D6" s="49"/>
      <c r="E6" s="56" t="s">
        <v>66</v>
      </c>
      <c r="F6" s="223"/>
    </row>
    <row r="7" spans="1:6" ht="30" customHeight="1">
      <c r="A7" s="48"/>
      <c r="B7" s="54" t="s">
        <v>258</v>
      </c>
      <c r="C7" s="59">
        <v>62</v>
      </c>
      <c r="D7" s="52" t="s">
        <v>68</v>
      </c>
      <c r="E7" s="56" t="s">
        <v>66</v>
      </c>
      <c r="F7" s="223"/>
    </row>
    <row r="8" spans="1:6" ht="38.25">
      <c r="A8" s="48"/>
      <c r="B8" s="54" t="s">
        <v>259</v>
      </c>
      <c r="C8" s="58">
        <v>61</v>
      </c>
      <c r="D8" s="52" t="s">
        <v>261</v>
      </c>
      <c r="E8" s="56" t="s">
        <v>66</v>
      </c>
      <c r="F8" s="223"/>
    </row>
    <row r="9" spans="1:6" ht="15">
      <c r="A9" s="48"/>
      <c r="B9" s="53" t="s">
        <v>260</v>
      </c>
      <c r="C9" s="58">
        <v>63</v>
      </c>
      <c r="D9" s="51" t="s">
        <v>263</v>
      </c>
      <c r="E9" s="57" t="s">
        <v>66</v>
      </c>
      <c r="F9" s="224"/>
    </row>
    <row r="10" spans="1:6" ht="15.75" thickBot="1">
      <c r="A10" s="71"/>
      <c r="B10" s="72" t="s">
        <v>69</v>
      </c>
      <c r="C10" s="73">
        <v>63</v>
      </c>
      <c r="D10" s="74" t="s">
        <v>262</v>
      </c>
      <c r="E10" s="75" t="s">
        <v>66</v>
      </c>
      <c r="F10" s="75"/>
    </row>
    <row r="11" spans="1:6" ht="15">
      <c r="A11" s="44" t="s">
        <v>62</v>
      </c>
      <c r="B11" s="45" t="s">
        <v>70</v>
      </c>
      <c r="C11" s="46"/>
      <c r="D11" s="46" t="s">
        <v>266</v>
      </c>
      <c r="E11" s="47"/>
      <c r="F11" s="225"/>
    </row>
    <row r="12" spans="1:6" ht="30">
      <c r="A12" s="48"/>
      <c r="B12" s="54" t="s">
        <v>67</v>
      </c>
      <c r="C12" s="55">
        <v>64</v>
      </c>
      <c r="D12" s="49"/>
      <c r="E12" s="56" t="s">
        <v>66</v>
      </c>
      <c r="F12" s="223"/>
    </row>
    <row r="13" spans="1:6" ht="26.25">
      <c r="A13" s="48"/>
      <c r="B13" s="54" t="s">
        <v>258</v>
      </c>
      <c r="C13" s="76">
        <v>65</v>
      </c>
      <c r="D13" s="52" t="s">
        <v>71</v>
      </c>
      <c r="E13" s="56" t="s">
        <v>66</v>
      </c>
      <c r="F13" s="223"/>
    </row>
    <row r="14" spans="1:6" ht="15">
      <c r="A14" s="48"/>
      <c r="B14" s="54" t="s">
        <v>259</v>
      </c>
      <c r="C14" s="50"/>
      <c r="D14" s="52" t="s">
        <v>267</v>
      </c>
      <c r="E14" s="56" t="s">
        <v>267</v>
      </c>
      <c r="F14" s="226"/>
    </row>
    <row r="15" spans="1:6" ht="15">
      <c r="A15" s="48"/>
      <c r="B15" s="53" t="s">
        <v>260</v>
      </c>
      <c r="C15" s="58">
        <v>66</v>
      </c>
      <c r="D15" s="51" t="s">
        <v>263</v>
      </c>
      <c r="E15" s="57" t="s">
        <v>66</v>
      </c>
      <c r="F15" s="224"/>
    </row>
    <row r="16" spans="1:6" ht="15.75" thickBot="1">
      <c r="A16" s="71"/>
      <c r="B16" s="72" t="s">
        <v>69</v>
      </c>
      <c r="C16" s="73">
        <v>64</v>
      </c>
      <c r="D16" s="74" t="s">
        <v>211</v>
      </c>
      <c r="E16" s="75" t="s">
        <v>66</v>
      </c>
      <c r="F16" s="227"/>
    </row>
    <row r="17" spans="1:6" ht="15">
      <c r="A17" s="44" t="s">
        <v>64</v>
      </c>
      <c r="B17" s="45" t="s">
        <v>72</v>
      </c>
      <c r="C17" s="46"/>
      <c r="D17" s="46" t="s">
        <v>268</v>
      </c>
      <c r="E17" s="47"/>
      <c r="F17" s="222"/>
    </row>
    <row r="18" spans="1:6" ht="30">
      <c r="A18" s="48"/>
      <c r="B18" s="54" t="s">
        <v>67</v>
      </c>
      <c r="C18" s="55">
        <v>67</v>
      </c>
      <c r="D18" s="49"/>
      <c r="E18" s="56" t="s">
        <v>66</v>
      </c>
      <c r="F18" s="223"/>
    </row>
    <row r="19" spans="1:6" ht="26.25">
      <c r="A19" s="48"/>
      <c r="B19" s="54" t="s">
        <v>258</v>
      </c>
      <c r="C19" s="76">
        <v>68</v>
      </c>
      <c r="D19" s="52" t="s">
        <v>73</v>
      </c>
      <c r="E19" s="56" t="s">
        <v>66</v>
      </c>
      <c r="F19" s="223"/>
    </row>
    <row r="20" spans="1:6" ht="15">
      <c r="A20" s="48"/>
      <c r="B20" s="54" t="s">
        <v>259</v>
      </c>
      <c r="C20" s="50"/>
      <c r="D20" s="52" t="s">
        <v>267</v>
      </c>
      <c r="E20" s="56" t="s">
        <v>267</v>
      </c>
      <c r="F20" s="223"/>
    </row>
    <row r="21" spans="1:6" ht="15">
      <c r="A21" s="48"/>
      <c r="B21" s="53" t="s">
        <v>260</v>
      </c>
      <c r="C21" s="58">
        <v>69</v>
      </c>
      <c r="D21" s="51" t="s">
        <v>263</v>
      </c>
      <c r="E21" s="57" t="s">
        <v>66</v>
      </c>
      <c r="F21" s="224"/>
    </row>
    <row r="22" spans="1:6" ht="27" thickBot="1">
      <c r="A22" s="71"/>
      <c r="B22" s="72" t="s">
        <v>69</v>
      </c>
      <c r="C22" s="77">
        <v>67</v>
      </c>
      <c r="D22" s="74" t="s">
        <v>210</v>
      </c>
      <c r="E22" s="75" t="s">
        <v>66</v>
      </c>
      <c r="F22" s="227"/>
    </row>
    <row r="23" spans="1:6" ht="15">
      <c r="A23" s="44" t="s">
        <v>64</v>
      </c>
      <c r="B23" s="45" t="s">
        <v>63</v>
      </c>
      <c r="C23" s="46"/>
      <c r="D23" s="46" t="s">
        <v>269</v>
      </c>
      <c r="E23" s="47"/>
      <c r="F23" s="222"/>
    </row>
    <row r="24" spans="1:6" ht="30">
      <c r="A24" s="48"/>
      <c r="B24" s="54" t="s">
        <v>67</v>
      </c>
      <c r="C24" s="55">
        <v>70</v>
      </c>
      <c r="D24" s="49"/>
      <c r="E24" s="56" t="s">
        <v>66</v>
      </c>
      <c r="F24" s="223"/>
    </row>
    <row r="25" spans="1:6" ht="15">
      <c r="A25" s="48"/>
      <c r="B25" s="54" t="s">
        <v>258</v>
      </c>
      <c r="C25" s="76">
        <v>72</v>
      </c>
      <c r="D25" s="52" t="s">
        <v>75</v>
      </c>
      <c r="E25" s="56" t="s">
        <v>66</v>
      </c>
      <c r="F25" s="223"/>
    </row>
    <row r="26" spans="1:6" ht="30">
      <c r="A26" s="48"/>
      <c r="B26" s="54" t="s">
        <v>259</v>
      </c>
      <c r="C26" s="267">
        <v>70</v>
      </c>
      <c r="D26" s="228" t="s">
        <v>272</v>
      </c>
      <c r="E26" s="56" t="s">
        <v>267</v>
      </c>
      <c r="F26" s="266" t="s">
        <v>267</v>
      </c>
    </row>
    <row r="27" spans="1:6" ht="15">
      <c r="A27" s="48"/>
      <c r="B27" s="53" t="s">
        <v>260</v>
      </c>
      <c r="C27" s="58" t="s">
        <v>76</v>
      </c>
      <c r="D27" s="51" t="s">
        <v>271</v>
      </c>
      <c r="E27" s="57" t="s">
        <v>66</v>
      </c>
      <c r="F27" s="224"/>
    </row>
    <row r="28" spans="1:6" ht="29.25" customHeight="1" thickBot="1">
      <c r="A28" s="71"/>
      <c r="B28" s="83" t="s">
        <v>69</v>
      </c>
      <c r="C28" s="77">
        <v>70</v>
      </c>
      <c r="D28" s="74" t="s">
        <v>270</v>
      </c>
      <c r="E28" s="75" t="s">
        <v>66</v>
      </c>
      <c r="F28" s="227"/>
    </row>
    <row r="29" spans="1:6" ht="15.75" thickBot="1">
      <c r="A29" s="63"/>
      <c r="B29" s="67"/>
      <c r="C29" s="65"/>
      <c r="D29" s="65"/>
      <c r="E29" s="66"/>
      <c r="F29" s="66"/>
    </row>
    <row r="30" spans="1:6" ht="15.75" thickBot="1">
      <c r="A30" s="78"/>
      <c r="B30" s="79" t="s">
        <v>74</v>
      </c>
      <c r="C30" s="80">
        <v>70</v>
      </c>
      <c r="D30" s="81"/>
      <c r="E30" s="82" t="s">
        <v>66</v>
      </c>
      <c r="F30" s="229"/>
    </row>
    <row r="31" spans="1:5" ht="15">
      <c r="A31" s="63"/>
      <c r="B31" s="64"/>
      <c r="C31" s="66"/>
      <c r="D31" s="65"/>
      <c r="E31" s="7"/>
    </row>
    <row r="32" spans="1:5" ht="15">
      <c r="A32" s="63"/>
      <c r="B32" s="67"/>
      <c r="C32" s="66"/>
      <c r="D32" s="65"/>
      <c r="E32" s="7"/>
    </row>
    <row r="33" spans="1:6" ht="15">
      <c r="A33" s="469"/>
      <c r="B33" s="470"/>
      <c r="C33" s="471"/>
      <c r="D33" s="471"/>
      <c r="E33" s="472"/>
      <c r="F33" s="472"/>
    </row>
    <row r="34" spans="1:9" ht="15.75">
      <c r="A34" s="473" t="s">
        <v>312</v>
      </c>
      <c r="B34" s="473"/>
      <c r="C34" s="462" t="s">
        <v>312</v>
      </c>
      <c r="D34" s="462"/>
      <c r="E34" s="473" t="s">
        <v>312</v>
      </c>
      <c r="F34" s="473"/>
      <c r="G34" s="474"/>
      <c r="H34" s="188"/>
      <c r="I34" s="188"/>
    </row>
    <row r="35" spans="1:9" ht="15.75">
      <c r="A35" s="466" t="s">
        <v>313</v>
      </c>
      <c r="B35" s="466"/>
      <c r="C35" s="464" t="s">
        <v>314</v>
      </c>
      <c r="D35" s="464"/>
      <c r="E35" s="466" t="s">
        <v>315</v>
      </c>
      <c r="F35" s="466"/>
      <c r="G35" s="467"/>
      <c r="H35" s="188"/>
      <c r="I35" s="188"/>
    </row>
    <row r="36" spans="1:9" ht="15.75">
      <c r="A36" s="466" t="s">
        <v>316</v>
      </c>
      <c r="B36" s="466"/>
      <c r="C36" s="466" t="s">
        <v>317</v>
      </c>
      <c r="D36" s="466"/>
      <c r="E36" s="466" t="s">
        <v>317</v>
      </c>
      <c r="F36" s="466"/>
      <c r="G36" s="467"/>
      <c r="H36" s="188"/>
      <c r="I36" s="188"/>
    </row>
    <row r="37" spans="1:5" ht="15">
      <c r="A37" s="63"/>
      <c r="B37" s="64"/>
      <c r="C37" s="66"/>
      <c r="D37" s="65"/>
      <c r="E37" s="65"/>
    </row>
    <row r="38" spans="1:5" ht="15">
      <c r="A38" s="63"/>
      <c r="B38" s="67"/>
      <c r="C38" s="66"/>
      <c r="D38" s="65"/>
      <c r="E38" s="65"/>
    </row>
    <row r="39" spans="1:5" ht="15">
      <c r="A39" s="60"/>
      <c r="B39" s="61"/>
      <c r="C39" s="60"/>
      <c r="D39" s="60"/>
      <c r="E39" s="62"/>
    </row>
    <row r="40" spans="1:5" ht="15">
      <c r="A40" s="63"/>
      <c r="B40" s="64"/>
      <c r="C40" s="65"/>
      <c r="D40" s="65"/>
      <c r="E40" s="66"/>
    </row>
    <row r="41" spans="1:5" ht="15">
      <c r="A41" s="63"/>
      <c r="B41" s="67"/>
      <c r="C41" s="65"/>
      <c r="D41" s="65"/>
      <c r="E41" s="66"/>
    </row>
    <row r="42" spans="1:5" ht="15">
      <c r="A42" s="63"/>
      <c r="B42" s="67"/>
      <c r="C42" s="65"/>
      <c r="D42" s="65"/>
      <c r="E42" s="66"/>
    </row>
    <row r="43" spans="1:5" ht="15">
      <c r="A43" s="63"/>
      <c r="B43" s="67"/>
      <c r="C43" s="65"/>
      <c r="D43" s="65"/>
      <c r="E43" s="66"/>
    </row>
    <row r="44" spans="1:5" ht="15">
      <c r="A44" s="63"/>
      <c r="B44" s="64"/>
      <c r="C44" s="65"/>
      <c r="D44" s="65"/>
      <c r="E44" s="66"/>
    </row>
    <row r="45" spans="1:5" ht="15">
      <c r="A45" s="63"/>
      <c r="B45" s="64"/>
      <c r="C45" s="65"/>
      <c r="D45" s="65"/>
      <c r="E45" s="7"/>
    </row>
    <row r="46" spans="1:5" ht="15">
      <c r="A46" s="63"/>
      <c r="B46" s="67"/>
      <c r="C46" s="65"/>
      <c r="D46" s="68"/>
      <c r="E46" s="7"/>
    </row>
    <row r="47" spans="1:5" ht="15">
      <c r="A47" s="63"/>
      <c r="B47" s="64"/>
      <c r="C47" s="66"/>
      <c r="D47" s="66"/>
      <c r="E47" s="7"/>
    </row>
    <row r="48" spans="1:5" ht="15">
      <c r="A48" s="63"/>
      <c r="B48" s="67"/>
      <c r="C48" s="66"/>
      <c r="D48" s="66"/>
      <c r="E48" s="7"/>
    </row>
    <row r="49" spans="1:5" ht="15">
      <c r="A49" s="63"/>
      <c r="B49" s="64"/>
      <c r="C49" s="66"/>
      <c r="D49" s="66"/>
      <c r="E49" s="65"/>
    </row>
    <row r="50" spans="1:5" ht="15">
      <c r="A50" s="63"/>
      <c r="B50" s="67"/>
      <c r="C50" s="66"/>
      <c r="D50" s="66"/>
      <c r="E50" s="65"/>
    </row>
    <row r="51" spans="1:5" ht="15">
      <c r="A51" s="63"/>
      <c r="B51" s="64"/>
      <c r="C51" s="66"/>
      <c r="D51" s="65"/>
      <c r="E51" s="66"/>
    </row>
    <row r="52" spans="1:5" ht="15">
      <c r="A52" s="63"/>
      <c r="B52" s="67"/>
      <c r="C52" s="66"/>
      <c r="D52" s="66"/>
      <c r="E52" s="65"/>
    </row>
    <row r="53" spans="1:5" ht="15">
      <c r="A53" s="69"/>
      <c r="B53" s="61"/>
      <c r="C53" s="66"/>
      <c r="D53" s="66"/>
      <c r="E53" s="70"/>
    </row>
  </sheetData>
  <sheetProtection/>
  <mergeCells count="16">
    <mergeCell ref="A36:B36"/>
    <mergeCell ref="C36:D36"/>
    <mergeCell ref="E36:F36"/>
    <mergeCell ref="A34:B34"/>
    <mergeCell ref="C34:D34"/>
    <mergeCell ref="E34:F34"/>
    <mergeCell ref="A35:B35"/>
    <mergeCell ref="C35:D35"/>
    <mergeCell ref="E35:F35"/>
    <mergeCell ref="F2:F3"/>
    <mergeCell ref="A2:A3"/>
    <mergeCell ref="B2:B3"/>
    <mergeCell ref="C2:C3"/>
    <mergeCell ref="D2:D3"/>
    <mergeCell ref="E2:E3"/>
    <mergeCell ref="A1:F1"/>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M280"/>
  <sheetViews>
    <sheetView zoomScale="80" zoomScaleNormal="80" zoomScalePageLayoutView="0" workbookViewId="0" topLeftCell="A262">
      <selection activeCell="H283" sqref="H283"/>
    </sheetView>
  </sheetViews>
  <sheetFormatPr defaultColWidth="11.421875" defaultRowHeight="15"/>
  <cols>
    <col min="1" max="1" width="28.8515625" style="88" customWidth="1"/>
    <col min="2" max="5" width="11.421875" style="88" customWidth="1"/>
    <col min="6" max="6" width="13.57421875" style="88" customWidth="1"/>
    <col min="7" max="7" width="12.140625" style="88" customWidth="1"/>
    <col min="8" max="8" width="33.00390625" style="88" customWidth="1"/>
    <col min="9" max="9" width="17.28125" style="88" customWidth="1"/>
    <col min="10" max="10" width="23.421875" style="88" customWidth="1"/>
    <col min="11" max="13" width="16.28125" style="88" customWidth="1"/>
    <col min="14" max="16384" width="11.421875" style="88" customWidth="1"/>
  </cols>
  <sheetData>
    <row r="1" spans="1:12" s="230" customFormat="1" ht="45.75" customHeight="1">
      <c r="A1" s="414" t="s">
        <v>321</v>
      </c>
      <c r="B1" s="414"/>
      <c r="C1" s="414"/>
      <c r="D1" s="414"/>
      <c r="E1" s="414"/>
      <c r="F1" s="414"/>
      <c r="G1" s="414"/>
      <c r="H1" s="414"/>
      <c r="I1" s="414"/>
      <c r="J1" s="414"/>
      <c r="K1" s="414"/>
      <c r="L1" s="414"/>
    </row>
    <row r="2" spans="1:12" s="230" customFormat="1" ht="67.5" customHeight="1">
      <c r="A2" s="377" t="s">
        <v>299</v>
      </c>
      <c r="B2" s="415"/>
      <c r="C2" s="415"/>
      <c r="D2" s="415"/>
      <c r="E2" s="415"/>
      <c r="F2" s="415"/>
      <c r="G2" s="415"/>
      <c r="H2" s="415"/>
      <c r="I2" s="415"/>
      <c r="J2" s="415"/>
      <c r="K2" s="415"/>
      <c r="L2" s="415"/>
    </row>
    <row r="3" spans="10:13" ht="12">
      <c r="J3" s="89"/>
      <c r="K3" s="89"/>
      <c r="L3" s="89"/>
      <c r="M3" s="89"/>
    </row>
    <row r="4" spans="1:13" ht="12">
      <c r="A4" s="340" t="s">
        <v>84</v>
      </c>
      <c r="B4" s="341"/>
      <c r="C4" s="341"/>
      <c r="D4" s="341"/>
      <c r="E4" s="341"/>
      <c r="F4" s="341"/>
      <c r="G4" s="341"/>
      <c r="H4" s="341"/>
      <c r="I4" s="341"/>
      <c r="J4" s="341"/>
      <c r="K4" s="341"/>
      <c r="L4" s="341"/>
      <c r="M4" s="342"/>
    </row>
    <row r="5" spans="1:13" ht="12">
      <c r="A5" s="343" t="s">
        <v>85</v>
      </c>
      <c r="B5" s="344"/>
      <c r="C5" s="344"/>
      <c r="D5" s="344"/>
      <c r="E5" s="344"/>
      <c r="F5" s="344"/>
      <c r="G5" s="344"/>
      <c r="H5" s="344"/>
      <c r="I5" s="344"/>
      <c r="J5" s="344"/>
      <c r="K5" s="344"/>
      <c r="L5" s="344"/>
      <c r="M5" s="345"/>
    </row>
    <row r="6" spans="1:13" ht="35.25" customHeight="1">
      <c r="A6" s="346" t="s">
        <v>86</v>
      </c>
      <c r="B6" s="347"/>
      <c r="C6" s="347"/>
      <c r="D6" s="347"/>
      <c r="E6" s="347"/>
      <c r="F6" s="347"/>
      <c r="G6" s="347"/>
      <c r="H6" s="347"/>
      <c r="I6" s="347"/>
      <c r="J6" s="347"/>
      <c r="K6" s="347"/>
      <c r="L6" s="347"/>
      <c r="M6" s="348"/>
    </row>
    <row r="7" spans="1:12" ht="35.25" customHeight="1">
      <c r="A7" s="349" t="s">
        <v>87</v>
      </c>
      <c r="B7" s="349"/>
      <c r="C7" s="349"/>
      <c r="D7" s="349"/>
      <c r="E7" s="349"/>
      <c r="F7" s="164"/>
      <c r="G7" s="350" t="s">
        <v>66</v>
      </c>
      <c r="H7" s="350"/>
      <c r="I7" s="350"/>
      <c r="J7" s="90" t="s">
        <v>65</v>
      </c>
      <c r="K7" s="90" t="s">
        <v>88</v>
      </c>
      <c r="L7" s="90" t="s">
        <v>2</v>
      </c>
    </row>
    <row r="8" spans="1:12" ht="78" customHeight="1">
      <c r="A8" s="91" t="s">
        <v>89</v>
      </c>
      <c r="B8" s="334" t="s">
        <v>90</v>
      </c>
      <c r="C8" s="335"/>
      <c r="D8" s="335"/>
      <c r="E8" s="336"/>
      <c r="F8" s="98"/>
      <c r="G8" s="337" t="s">
        <v>22</v>
      </c>
      <c r="H8" s="338"/>
      <c r="I8" s="339"/>
      <c r="J8" s="92"/>
      <c r="K8" s="92"/>
      <c r="L8" s="92">
        <v>77</v>
      </c>
    </row>
    <row r="9" spans="1:12" ht="49.5" customHeight="1">
      <c r="A9" s="91" t="s">
        <v>91</v>
      </c>
      <c r="B9" s="334" t="s">
        <v>92</v>
      </c>
      <c r="C9" s="335"/>
      <c r="D9" s="335"/>
      <c r="E9" s="336"/>
      <c r="F9" s="98"/>
      <c r="G9" s="337" t="s">
        <v>22</v>
      </c>
      <c r="H9" s="338"/>
      <c r="I9" s="339"/>
      <c r="J9" s="92"/>
      <c r="K9" s="92"/>
      <c r="L9" s="92">
        <v>78</v>
      </c>
    </row>
    <row r="10" spans="1:12" ht="77.25" customHeight="1">
      <c r="A10" s="91" t="s">
        <v>93</v>
      </c>
      <c r="B10" s="334" t="s">
        <v>94</v>
      </c>
      <c r="C10" s="335"/>
      <c r="D10" s="335"/>
      <c r="E10" s="336"/>
      <c r="F10" s="172"/>
      <c r="G10" s="330" t="s">
        <v>22</v>
      </c>
      <c r="H10" s="330"/>
      <c r="I10" s="330"/>
      <c r="J10" s="92"/>
      <c r="K10" s="92"/>
      <c r="L10" s="92">
        <v>78</v>
      </c>
    </row>
    <row r="11" spans="1:12" ht="62.25" customHeight="1">
      <c r="A11" s="91" t="s">
        <v>95</v>
      </c>
      <c r="B11" s="334" t="s">
        <v>96</v>
      </c>
      <c r="C11" s="335"/>
      <c r="D11" s="335"/>
      <c r="E11" s="336"/>
      <c r="F11" s="172"/>
      <c r="G11" s="330" t="s">
        <v>22</v>
      </c>
      <c r="H11" s="330"/>
      <c r="I11" s="330"/>
      <c r="J11" s="92"/>
      <c r="K11" s="92"/>
      <c r="L11" s="92">
        <v>78</v>
      </c>
    </row>
    <row r="12" spans="1:12" ht="75.75" customHeight="1" thickBot="1">
      <c r="A12" s="232" t="s">
        <v>97</v>
      </c>
      <c r="B12" s="351" t="s">
        <v>98</v>
      </c>
      <c r="C12" s="352"/>
      <c r="D12" s="352"/>
      <c r="E12" s="353"/>
      <c r="F12" s="234"/>
      <c r="G12" s="354" t="s">
        <v>22</v>
      </c>
      <c r="H12" s="354"/>
      <c r="I12" s="354"/>
      <c r="J12" s="235"/>
      <c r="K12" s="235"/>
      <c r="L12" s="235">
        <v>79</v>
      </c>
    </row>
    <row r="13" spans="1:12" ht="12" customHeight="1" thickBot="1">
      <c r="A13" s="416" t="s">
        <v>99</v>
      </c>
      <c r="B13" s="416"/>
      <c r="C13" s="416"/>
      <c r="D13" s="416"/>
      <c r="E13" s="416"/>
      <c r="F13" s="416"/>
      <c r="G13" s="416"/>
      <c r="H13" s="416"/>
      <c r="I13" s="416"/>
      <c r="J13" s="416"/>
      <c r="K13" s="416"/>
      <c r="L13" s="416"/>
    </row>
    <row r="14" spans="1:12" ht="50.25" customHeight="1">
      <c r="A14" s="357" t="s">
        <v>100</v>
      </c>
      <c r="B14" s="359" t="s">
        <v>101</v>
      </c>
      <c r="C14" s="360"/>
      <c r="D14" s="360"/>
      <c r="E14" s="361"/>
      <c r="F14" s="237"/>
      <c r="G14" s="362" t="s">
        <v>22</v>
      </c>
      <c r="H14" s="363"/>
      <c r="I14" s="364"/>
      <c r="J14" s="238"/>
      <c r="K14" s="238"/>
      <c r="L14" s="238">
        <v>80</v>
      </c>
    </row>
    <row r="15" spans="1:12" ht="48.75" customHeight="1">
      <c r="A15" s="357"/>
      <c r="B15" s="334" t="s">
        <v>102</v>
      </c>
      <c r="C15" s="335"/>
      <c r="D15" s="335"/>
      <c r="E15" s="336"/>
      <c r="F15" s="172"/>
      <c r="G15" s="330" t="s">
        <v>22</v>
      </c>
      <c r="H15" s="330"/>
      <c r="I15" s="330"/>
      <c r="J15" s="92"/>
      <c r="K15" s="92"/>
      <c r="L15" s="92">
        <v>81</v>
      </c>
    </row>
    <row r="16" spans="1:12" ht="37.5" customHeight="1">
      <c r="A16" s="357"/>
      <c r="B16" s="334" t="s">
        <v>103</v>
      </c>
      <c r="C16" s="335"/>
      <c r="D16" s="335"/>
      <c r="E16" s="336"/>
      <c r="F16" s="172"/>
      <c r="G16" s="330" t="s">
        <v>22</v>
      </c>
      <c r="H16" s="330"/>
      <c r="I16" s="330"/>
      <c r="J16" s="92"/>
      <c r="K16" s="92"/>
      <c r="L16" s="92">
        <v>81</v>
      </c>
    </row>
    <row r="17" spans="1:12" ht="38.25" customHeight="1">
      <c r="A17" s="358"/>
      <c r="B17" s="334" t="s">
        <v>104</v>
      </c>
      <c r="C17" s="335"/>
      <c r="D17" s="335"/>
      <c r="E17" s="336"/>
      <c r="F17" s="172"/>
      <c r="G17" s="330" t="s">
        <v>22</v>
      </c>
      <c r="H17" s="330"/>
      <c r="I17" s="330"/>
      <c r="J17" s="92"/>
      <c r="K17" s="92"/>
      <c r="L17" s="92">
        <v>81</v>
      </c>
    </row>
    <row r="18" spans="10:13" ht="12">
      <c r="J18" s="89"/>
      <c r="K18" s="89"/>
      <c r="L18" s="89"/>
      <c r="M18" s="89"/>
    </row>
    <row r="19" spans="1:12" ht="12">
      <c r="A19" s="334" t="s">
        <v>105</v>
      </c>
      <c r="B19" s="335"/>
      <c r="C19" s="335"/>
      <c r="D19" s="335"/>
      <c r="E19" s="335"/>
      <c r="F19" s="335"/>
      <c r="G19" s="335"/>
      <c r="H19" s="335"/>
      <c r="I19" s="336"/>
      <c r="J19" s="98"/>
      <c r="K19" s="98"/>
      <c r="L19" s="98"/>
    </row>
    <row r="20" spans="1:12" ht="12.75">
      <c r="A20" s="349" t="s">
        <v>106</v>
      </c>
      <c r="B20" s="349"/>
      <c r="C20" s="349"/>
      <c r="D20" s="349"/>
      <c r="E20" s="349"/>
      <c r="F20" s="164"/>
      <c r="G20" s="349" t="s">
        <v>107</v>
      </c>
      <c r="H20" s="349"/>
      <c r="I20" s="349"/>
      <c r="J20" s="94" t="s">
        <v>66</v>
      </c>
      <c r="K20" s="90" t="s">
        <v>65</v>
      </c>
      <c r="L20" s="90" t="s">
        <v>2</v>
      </c>
    </row>
    <row r="21" spans="1:12" ht="48" customHeight="1">
      <c r="A21" s="365" t="s">
        <v>108</v>
      </c>
      <c r="B21" s="356" t="s">
        <v>109</v>
      </c>
      <c r="C21" s="356"/>
      <c r="D21" s="356"/>
      <c r="E21" s="356"/>
      <c r="F21" s="171"/>
      <c r="G21" s="355" t="s">
        <v>176</v>
      </c>
      <c r="H21" s="355"/>
      <c r="I21" s="355"/>
      <c r="J21" s="115" t="s">
        <v>22</v>
      </c>
      <c r="K21" s="92"/>
      <c r="L21" s="92">
        <v>82</v>
      </c>
    </row>
    <row r="22" spans="1:12" ht="24.75" customHeight="1">
      <c r="A22" s="365"/>
      <c r="B22" s="356" t="s">
        <v>110</v>
      </c>
      <c r="C22" s="356"/>
      <c r="D22" s="356"/>
      <c r="E22" s="356"/>
      <c r="F22" s="171"/>
      <c r="G22" s="355" t="s">
        <v>177</v>
      </c>
      <c r="H22" s="355"/>
      <c r="I22" s="355"/>
      <c r="J22" s="115" t="s">
        <v>22</v>
      </c>
      <c r="K22" s="92"/>
      <c r="L22" s="92">
        <v>82</v>
      </c>
    </row>
    <row r="23" spans="1:12" ht="12">
      <c r="A23" s="365"/>
      <c r="B23" s="356" t="s">
        <v>111</v>
      </c>
      <c r="C23" s="356"/>
      <c r="D23" s="356"/>
      <c r="E23" s="356"/>
      <c r="F23" s="171"/>
      <c r="G23" s="355" t="s">
        <v>178</v>
      </c>
      <c r="H23" s="355"/>
      <c r="I23" s="355"/>
      <c r="J23" s="268" t="s">
        <v>308</v>
      </c>
      <c r="K23" s="92"/>
      <c r="L23" s="92">
        <v>82</v>
      </c>
    </row>
    <row r="24" spans="1:12" ht="12">
      <c r="A24" s="365"/>
      <c r="B24" s="356" t="s">
        <v>112</v>
      </c>
      <c r="C24" s="356"/>
      <c r="D24" s="356"/>
      <c r="E24" s="356"/>
      <c r="F24" s="233"/>
      <c r="G24" s="391" t="s">
        <v>179</v>
      </c>
      <c r="H24" s="392"/>
      <c r="I24" s="393"/>
      <c r="J24" s="115" t="s">
        <v>22</v>
      </c>
      <c r="K24" s="92"/>
      <c r="L24" s="92">
        <v>82</v>
      </c>
    </row>
    <row r="25" spans="1:12" ht="12">
      <c r="A25" s="365"/>
      <c r="B25" s="356" t="s">
        <v>113</v>
      </c>
      <c r="C25" s="356"/>
      <c r="D25" s="356"/>
      <c r="E25" s="356"/>
      <c r="F25" s="240"/>
      <c r="G25" s="394"/>
      <c r="H25" s="395"/>
      <c r="I25" s="396"/>
      <c r="J25" s="115" t="s">
        <v>22</v>
      </c>
      <c r="K25" s="92"/>
      <c r="L25" s="92">
        <v>82</v>
      </c>
    </row>
    <row r="26" spans="1:12" ht="12">
      <c r="A26" s="365"/>
      <c r="B26" s="356" t="s">
        <v>114</v>
      </c>
      <c r="C26" s="356"/>
      <c r="D26" s="356"/>
      <c r="E26" s="356"/>
      <c r="F26" s="236"/>
      <c r="G26" s="362"/>
      <c r="H26" s="363"/>
      <c r="I26" s="364"/>
      <c r="J26" s="115" t="s">
        <v>22</v>
      </c>
      <c r="K26" s="92"/>
      <c r="L26" s="92">
        <v>82</v>
      </c>
    </row>
    <row r="27" spans="1:12" ht="50.25" customHeight="1">
      <c r="A27" s="365"/>
      <c r="B27" s="356" t="s">
        <v>115</v>
      </c>
      <c r="C27" s="356"/>
      <c r="D27" s="356"/>
      <c r="E27" s="356"/>
      <c r="F27" s="171"/>
      <c r="G27" s="355" t="s">
        <v>180</v>
      </c>
      <c r="H27" s="355"/>
      <c r="I27" s="355"/>
      <c r="J27" s="115" t="s">
        <v>22</v>
      </c>
      <c r="K27" s="92"/>
      <c r="L27" s="92">
        <v>82</v>
      </c>
    </row>
    <row r="28" spans="1:12" ht="36.75" customHeight="1">
      <c r="A28" s="365"/>
      <c r="B28" s="334" t="s">
        <v>116</v>
      </c>
      <c r="C28" s="335"/>
      <c r="D28" s="335"/>
      <c r="E28" s="336"/>
      <c r="F28" s="172"/>
      <c r="G28" s="355" t="s">
        <v>181</v>
      </c>
      <c r="H28" s="355"/>
      <c r="I28" s="355"/>
      <c r="J28" s="115" t="s">
        <v>22</v>
      </c>
      <c r="K28" s="92"/>
      <c r="L28" s="92">
        <v>82</v>
      </c>
    </row>
    <row r="29" spans="10:13" ht="12">
      <c r="J29" s="89"/>
      <c r="K29" s="89"/>
      <c r="L29" s="89"/>
      <c r="M29" s="89"/>
    </row>
    <row r="30" spans="1:12" ht="12">
      <c r="A30" s="408" t="s">
        <v>117</v>
      </c>
      <c r="B30" s="409"/>
      <c r="C30" s="409"/>
      <c r="D30" s="409"/>
      <c r="E30" s="409"/>
      <c r="F30" s="409"/>
      <c r="G30" s="409"/>
      <c r="H30" s="409"/>
      <c r="I30" s="409"/>
      <c r="J30" s="409"/>
      <c r="K30" s="409"/>
      <c r="L30" s="409"/>
    </row>
    <row r="31" spans="1:12" ht="12" customHeight="1">
      <c r="A31" s="314" t="s">
        <v>118</v>
      </c>
      <c r="B31" s="315"/>
      <c r="C31" s="315"/>
      <c r="D31" s="315"/>
      <c r="E31" s="315"/>
      <c r="F31" s="315"/>
      <c r="G31" s="315"/>
      <c r="H31" s="315"/>
      <c r="I31" s="315"/>
      <c r="J31" s="315"/>
      <c r="K31" s="315"/>
      <c r="L31" s="417"/>
    </row>
    <row r="32" spans="1:12" ht="12">
      <c r="A32" s="317"/>
      <c r="B32" s="318"/>
      <c r="C32" s="318"/>
      <c r="D32" s="318"/>
      <c r="E32" s="318"/>
      <c r="F32" s="318"/>
      <c r="G32" s="318"/>
      <c r="H32" s="318"/>
      <c r="I32" s="318"/>
      <c r="J32" s="318"/>
      <c r="K32" s="318"/>
      <c r="L32" s="418"/>
    </row>
    <row r="33" spans="1:12" ht="12.75">
      <c r="A33" s="95"/>
      <c r="B33" s="96"/>
      <c r="C33" s="96"/>
      <c r="D33" s="96"/>
      <c r="E33" s="96"/>
      <c r="F33" s="96"/>
      <c r="G33" s="366" t="s">
        <v>66</v>
      </c>
      <c r="H33" s="367"/>
      <c r="I33" s="368"/>
      <c r="J33" s="90" t="s">
        <v>65</v>
      </c>
      <c r="K33" s="90" t="s">
        <v>88</v>
      </c>
      <c r="L33" s="90" t="s">
        <v>2</v>
      </c>
    </row>
    <row r="34" spans="1:12" ht="12.75">
      <c r="A34" s="97" t="s">
        <v>119</v>
      </c>
      <c r="B34" s="98"/>
      <c r="C34" s="98"/>
      <c r="D34" s="98"/>
      <c r="E34" s="98"/>
      <c r="F34" s="98"/>
      <c r="G34" s="355" t="s">
        <v>22</v>
      </c>
      <c r="H34" s="355"/>
      <c r="I34" s="355"/>
      <c r="J34" s="92"/>
      <c r="K34" s="92"/>
      <c r="L34" s="92">
        <v>82</v>
      </c>
    </row>
    <row r="35" spans="1:12" ht="12.75">
      <c r="A35" s="97" t="s">
        <v>120</v>
      </c>
      <c r="B35" s="98"/>
      <c r="C35" s="98"/>
      <c r="D35" s="98"/>
      <c r="E35" s="98"/>
      <c r="F35" s="98"/>
      <c r="G35" s="355" t="s">
        <v>22</v>
      </c>
      <c r="H35" s="355"/>
      <c r="I35" s="355"/>
      <c r="J35" s="92"/>
      <c r="K35" s="92"/>
      <c r="L35" s="269" t="s">
        <v>309</v>
      </c>
    </row>
    <row r="36" spans="1:12" ht="12.75">
      <c r="A36" s="97" t="s">
        <v>121</v>
      </c>
      <c r="B36" s="98"/>
      <c r="C36" s="98"/>
      <c r="D36" s="98"/>
      <c r="E36" s="98"/>
      <c r="F36" s="98"/>
      <c r="G36" s="355" t="s">
        <v>22</v>
      </c>
      <c r="H36" s="355"/>
      <c r="I36" s="355"/>
      <c r="J36" s="92"/>
      <c r="K36" s="92"/>
      <c r="L36" s="92" t="s">
        <v>309</v>
      </c>
    </row>
    <row r="37" spans="1:12" ht="12.75">
      <c r="A37" s="369" t="s">
        <v>122</v>
      </c>
      <c r="B37" s="370"/>
      <c r="C37" s="370"/>
      <c r="D37" s="370"/>
      <c r="E37" s="371"/>
      <c r="F37" s="241"/>
      <c r="G37" s="308" t="s">
        <v>22</v>
      </c>
      <c r="H37" s="355"/>
      <c r="I37" s="355"/>
      <c r="J37" s="92"/>
      <c r="K37" s="92"/>
      <c r="L37" s="92" t="s">
        <v>309</v>
      </c>
    </row>
    <row r="38" spans="1:12" ht="12.75">
      <c r="A38" s="369" t="s">
        <v>123</v>
      </c>
      <c r="B38" s="370"/>
      <c r="C38" s="370"/>
      <c r="D38" s="370"/>
      <c r="E38" s="371"/>
      <c r="F38" s="169"/>
      <c r="G38" s="355" t="s">
        <v>22</v>
      </c>
      <c r="H38" s="355"/>
      <c r="I38" s="355"/>
      <c r="J38" s="92"/>
      <c r="K38" s="92"/>
      <c r="L38" s="92" t="s">
        <v>309</v>
      </c>
    </row>
    <row r="39" spans="1:12" ht="12.75">
      <c r="A39" s="369" t="s">
        <v>124</v>
      </c>
      <c r="B39" s="370"/>
      <c r="C39" s="370"/>
      <c r="D39" s="370"/>
      <c r="E39" s="371"/>
      <c r="F39" s="169"/>
      <c r="G39" s="355" t="s">
        <v>22</v>
      </c>
      <c r="H39" s="355"/>
      <c r="I39" s="355"/>
      <c r="J39" s="92"/>
      <c r="K39" s="92"/>
      <c r="L39" s="92" t="s">
        <v>309</v>
      </c>
    </row>
    <row r="40" spans="1:12" ht="12.75">
      <c r="A40" s="369" t="s">
        <v>125</v>
      </c>
      <c r="B40" s="370"/>
      <c r="C40" s="370"/>
      <c r="D40" s="370"/>
      <c r="E40" s="371"/>
      <c r="F40" s="169"/>
      <c r="G40" s="355" t="s">
        <v>22</v>
      </c>
      <c r="H40" s="355"/>
      <c r="I40" s="355"/>
      <c r="J40" s="92"/>
      <c r="K40" s="92"/>
      <c r="L40" s="92" t="s">
        <v>309</v>
      </c>
    </row>
    <row r="41" spans="1:13" ht="12">
      <c r="A41" s="99"/>
      <c r="B41" s="99"/>
      <c r="C41" s="99"/>
      <c r="D41" s="99"/>
      <c r="E41" s="99"/>
      <c r="F41" s="99"/>
      <c r="G41" s="99"/>
      <c r="H41" s="99"/>
      <c r="I41" s="99"/>
      <c r="J41" s="100"/>
      <c r="K41" s="100"/>
      <c r="L41" s="100"/>
      <c r="M41" s="100"/>
    </row>
    <row r="43" spans="1:9" ht="12">
      <c r="A43" s="408" t="s">
        <v>126</v>
      </c>
      <c r="B43" s="409"/>
      <c r="C43" s="409"/>
      <c r="D43" s="409"/>
      <c r="E43" s="409"/>
      <c r="F43" s="409"/>
      <c r="G43" s="409"/>
      <c r="H43" s="409"/>
      <c r="I43" s="410"/>
    </row>
    <row r="44" spans="1:9" ht="12" customHeight="1">
      <c r="A44" s="315" t="s">
        <v>127</v>
      </c>
      <c r="B44" s="315"/>
      <c r="C44" s="315"/>
      <c r="D44" s="315"/>
      <c r="E44" s="315"/>
      <c r="F44" s="315"/>
      <c r="G44" s="315"/>
      <c r="H44" s="315"/>
      <c r="I44" s="316"/>
    </row>
    <row r="45" spans="1:9" ht="12">
      <c r="A45" s="323"/>
      <c r="B45" s="323"/>
      <c r="C45" s="323"/>
      <c r="D45" s="323"/>
      <c r="E45" s="323"/>
      <c r="F45" s="323"/>
      <c r="G45" s="323"/>
      <c r="H45" s="323"/>
      <c r="I45" s="324"/>
    </row>
    <row r="46" spans="1:9" ht="12">
      <c r="A46" s="318"/>
      <c r="B46" s="318"/>
      <c r="C46" s="318"/>
      <c r="D46" s="318"/>
      <c r="E46" s="318"/>
      <c r="F46" s="318"/>
      <c r="G46" s="318"/>
      <c r="H46" s="318"/>
      <c r="I46" s="319"/>
    </row>
    <row r="47" spans="1:9" ht="12" customHeight="1">
      <c r="A47" s="325" t="s">
        <v>128</v>
      </c>
      <c r="B47" s="326"/>
      <c r="C47" s="326"/>
      <c r="D47" s="326"/>
      <c r="E47" s="326"/>
      <c r="F47" s="326"/>
      <c r="G47" s="326"/>
      <c r="H47" s="326"/>
      <c r="I47" s="327"/>
    </row>
    <row r="48" spans="1:9" ht="27.75" customHeight="1">
      <c r="A48" s="372" t="s">
        <v>87</v>
      </c>
      <c r="B48" s="373"/>
      <c r="C48" s="372" t="s">
        <v>129</v>
      </c>
      <c r="D48" s="374"/>
      <c r="E48" s="374"/>
      <c r="F48" s="90" t="s">
        <v>66</v>
      </c>
      <c r="G48" s="90" t="s">
        <v>65</v>
      </c>
      <c r="H48" s="90" t="s">
        <v>256</v>
      </c>
      <c r="I48" s="90" t="s">
        <v>2</v>
      </c>
    </row>
    <row r="49" spans="1:9" ht="66" customHeight="1">
      <c r="A49" s="375" t="s">
        <v>130</v>
      </c>
      <c r="B49" s="376"/>
      <c r="C49" s="311" t="s">
        <v>131</v>
      </c>
      <c r="D49" s="312"/>
      <c r="E49" s="313"/>
      <c r="F49" s="116" t="s">
        <v>22</v>
      </c>
      <c r="G49" s="93"/>
      <c r="H49" s="243" t="s">
        <v>276</v>
      </c>
      <c r="I49" s="244" t="s">
        <v>277</v>
      </c>
    </row>
    <row r="50" spans="1:9" ht="24" customHeight="1">
      <c r="A50" s="377"/>
      <c r="B50" s="378"/>
      <c r="C50" s="311" t="s">
        <v>132</v>
      </c>
      <c r="D50" s="312"/>
      <c r="E50" s="313"/>
      <c r="F50" s="116" t="s">
        <v>22</v>
      </c>
      <c r="G50" s="93"/>
      <c r="H50" s="166" t="s">
        <v>182</v>
      </c>
      <c r="I50" s="244" t="s">
        <v>277</v>
      </c>
    </row>
    <row r="51" spans="1:9" ht="12">
      <c r="A51" s="377"/>
      <c r="B51" s="378"/>
      <c r="C51" s="311" t="s">
        <v>133</v>
      </c>
      <c r="D51" s="312"/>
      <c r="E51" s="313"/>
      <c r="F51" s="116" t="s">
        <v>22</v>
      </c>
      <c r="G51" s="93"/>
      <c r="H51" s="166">
        <v>2003</v>
      </c>
      <c r="I51" s="244" t="s">
        <v>277</v>
      </c>
    </row>
    <row r="52" spans="1:9" ht="12">
      <c r="A52" s="377"/>
      <c r="B52" s="378"/>
      <c r="C52" s="311" t="s">
        <v>134</v>
      </c>
      <c r="D52" s="312"/>
      <c r="E52" s="313"/>
      <c r="F52" s="116" t="s">
        <v>22</v>
      </c>
      <c r="G52" s="93"/>
      <c r="H52" s="166">
        <v>60507800</v>
      </c>
      <c r="I52" s="244" t="s">
        <v>277</v>
      </c>
    </row>
    <row r="53" spans="1:9" ht="72.75" customHeight="1">
      <c r="A53" s="377"/>
      <c r="B53" s="378"/>
      <c r="C53" s="311" t="s">
        <v>274</v>
      </c>
      <c r="D53" s="312"/>
      <c r="E53" s="313"/>
      <c r="F53" s="116" t="s">
        <v>22</v>
      </c>
      <c r="G53" s="93"/>
      <c r="H53" s="166">
        <v>40000</v>
      </c>
      <c r="I53" s="244" t="s">
        <v>277</v>
      </c>
    </row>
    <row r="54" spans="1:9" ht="12" customHeight="1">
      <c r="A54" s="377"/>
      <c r="B54" s="378"/>
      <c r="C54" s="311" t="s">
        <v>135</v>
      </c>
      <c r="D54" s="312"/>
      <c r="E54" s="313"/>
      <c r="F54" s="116" t="s">
        <v>22</v>
      </c>
      <c r="G54" s="93"/>
      <c r="H54" s="166">
        <v>1</v>
      </c>
      <c r="I54" s="244" t="s">
        <v>277</v>
      </c>
    </row>
    <row r="55" spans="1:9" ht="62.25" customHeight="1">
      <c r="A55" s="377"/>
      <c r="B55" s="378"/>
      <c r="C55" s="311" t="s">
        <v>275</v>
      </c>
      <c r="D55" s="312"/>
      <c r="E55" s="313"/>
      <c r="F55" s="116" t="s">
        <v>22</v>
      </c>
      <c r="G55" s="93"/>
      <c r="H55" s="166">
        <v>7</v>
      </c>
      <c r="I55" s="244" t="s">
        <v>277</v>
      </c>
    </row>
    <row r="56" spans="1:9" ht="95.25" customHeight="1">
      <c r="A56" s="379"/>
      <c r="B56" s="380"/>
      <c r="C56" s="331" t="s">
        <v>137</v>
      </c>
      <c r="D56" s="332"/>
      <c r="E56" s="333"/>
      <c r="F56" s="116" t="s">
        <v>22</v>
      </c>
      <c r="G56" s="93"/>
      <c r="H56" s="166"/>
      <c r="I56" s="244" t="s">
        <v>277</v>
      </c>
    </row>
    <row r="57" spans="1:9" ht="42" customHeight="1">
      <c r="A57" s="231"/>
      <c r="B57" s="231"/>
      <c r="C57" s="245"/>
      <c r="D57" s="245"/>
      <c r="E57" s="245"/>
      <c r="F57" s="99"/>
      <c r="G57" s="157"/>
      <c r="H57" s="108"/>
      <c r="I57" s="246"/>
    </row>
    <row r="58" spans="1:9" ht="27.75" customHeight="1">
      <c r="A58" s="372" t="s">
        <v>87</v>
      </c>
      <c r="B58" s="373"/>
      <c r="C58" s="372" t="s">
        <v>129</v>
      </c>
      <c r="D58" s="374"/>
      <c r="E58" s="374"/>
      <c r="F58" s="90" t="s">
        <v>66</v>
      </c>
      <c r="G58" s="90" t="s">
        <v>65</v>
      </c>
      <c r="H58" s="90" t="s">
        <v>256</v>
      </c>
      <c r="I58" s="90" t="s">
        <v>2</v>
      </c>
    </row>
    <row r="59" spans="1:9" ht="66" customHeight="1">
      <c r="A59" s="375" t="s">
        <v>130</v>
      </c>
      <c r="B59" s="376"/>
      <c r="C59" s="311" t="s">
        <v>131</v>
      </c>
      <c r="D59" s="312"/>
      <c r="E59" s="313"/>
      <c r="F59" s="116" t="s">
        <v>22</v>
      </c>
      <c r="G59" s="93"/>
      <c r="H59" s="243" t="s">
        <v>276</v>
      </c>
      <c r="I59" s="244" t="s">
        <v>277</v>
      </c>
    </row>
    <row r="60" spans="1:9" ht="24" customHeight="1">
      <c r="A60" s="377"/>
      <c r="B60" s="378"/>
      <c r="C60" s="311" t="s">
        <v>132</v>
      </c>
      <c r="D60" s="312"/>
      <c r="E60" s="313"/>
      <c r="F60" s="116" t="s">
        <v>22</v>
      </c>
      <c r="G60" s="93"/>
      <c r="H60" s="166" t="s">
        <v>182</v>
      </c>
      <c r="I60" s="244" t="s">
        <v>277</v>
      </c>
    </row>
    <row r="61" spans="1:9" ht="12">
      <c r="A61" s="377"/>
      <c r="B61" s="378"/>
      <c r="C61" s="311" t="s">
        <v>133</v>
      </c>
      <c r="D61" s="312"/>
      <c r="E61" s="313"/>
      <c r="F61" s="116" t="s">
        <v>22</v>
      </c>
      <c r="G61" s="93"/>
      <c r="H61" s="166">
        <v>2003</v>
      </c>
      <c r="I61" s="244" t="s">
        <v>277</v>
      </c>
    </row>
    <row r="62" spans="1:9" ht="12">
      <c r="A62" s="377"/>
      <c r="B62" s="378"/>
      <c r="C62" s="311" t="s">
        <v>134</v>
      </c>
      <c r="D62" s="312"/>
      <c r="E62" s="313"/>
      <c r="F62" s="116" t="s">
        <v>22</v>
      </c>
      <c r="G62" s="93"/>
      <c r="H62" s="166">
        <v>60507800</v>
      </c>
      <c r="I62" s="244" t="s">
        <v>277</v>
      </c>
    </row>
    <row r="63" spans="1:9" ht="72.75" customHeight="1">
      <c r="A63" s="377"/>
      <c r="B63" s="378"/>
      <c r="C63" s="311" t="s">
        <v>274</v>
      </c>
      <c r="D63" s="312"/>
      <c r="E63" s="313"/>
      <c r="F63" s="116" t="s">
        <v>22</v>
      </c>
      <c r="G63" s="93"/>
      <c r="H63" s="166">
        <v>40000</v>
      </c>
      <c r="I63" s="244" t="s">
        <v>277</v>
      </c>
    </row>
    <row r="64" spans="1:9" ht="12" customHeight="1">
      <c r="A64" s="377"/>
      <c r="B64" s="378"/>
      <c r="C64" s="311" t="s">
        <v>135</v>
      </c>
      <c r="D64" s="312"/>
      <c r="E64" s="313"/>
      <c r="F64" s="116" t="s">
        <v>22</v>
      </c>
      <c r="G64" s="93"/>
      <c r="H64" s="166">
        <v>1</v>
      </c>
      <c r="I64" s="244" t="s">
        <v>277</v>
      </c>
    </row>
    <row r="65" spans="1:9" ht="62.25" customHeight="1">
      <c r="A65" s="377"/>
      <c r="B65" s="378"/>
      <c r="C65" s="311" t="s">
        <v>275</v>
      </c>
      <c r="D65" s="312"/>
      <c r="E65" s="313"/>
      <c r="F65" s="116" t="s">
        <v>22</v>
      </c>
      <c r="G65" s="93"/>
      <c r="H65" s="166">
        <v>7</v>
      </c>
      <c r="I65" s="244" t="s">
        <v>277</v>
      </c>
    </row>
    <row r="66" spans="1:9" ht="95.25" customHeight="1">
      <c r="A66" s="379"/>
      <c r="B66" s="380"/>
      <c r="C66" s="331" t="s">
        <v>137</v>
      </c>
      <c r="D66" s="332"/>
      <c r="E66" s="333"/>
      <c r="F66" s="116" t="s">
        <v>22</v>
      </c>
      <c r="G66" s="93"/>
      <c r="H66" s="166"/>
      <c r="I66" s="244" t="s">
        <v>277</v>
      </c>
    </row>
    <row r="67" spans="1:13" ht="12" customHeight="1">
      <c r="A67" s="108"/>
      <c r="B67" s="108"/>
      <c r="C67" s="156"/>
      <c r="D67" s="156"/>
      <c r="E67" s="156"/>
      <c r="F67" s="156"/>
      <c r="G67" s="99"/>
      <c r="H67" s="99"/>
      <c r="I67" s="99"/>
      <c r="J67" s="99"/>
      <c r="K67" s="157"/>
      <c r="L67" s="157"/>
      <c r="M67" s="157"/>
    </row>
    <row r="68" spans="1:9" ht="36" customHeight="1">
      <c r="A68" s="397" t="s">
        <v>87</v>
      </c>
      <c r="B68" s="397"/>
      <c r="C68" s="325" t="s">
        <v>129</v>
      </c>
      <c r="D68" s="326"/>
      <c r="E68" s="326"/>
      <c r="F68" s="90" t="s">
        <v>66</v>
      </c>
      <c r="G68" s="90" t="s">
        <v>65</v>
      </c>
      <c r="H68" s="90" t="s">
        <v>256</v>
      </c>
      <c r="I68" s="90" t="s">
        <v>2</v>
      </c>
    </row>
    <row r="69" spans="1:9" ht="12" customHeight="1">
      <c r="A69" s="330" t="s">
        <v>130</v>
      </c>
      <c r="B69" s="330"/>
      <c r="C69" s="311" t="s">
        <v>131</v>
      </c>
      <c r="D69" s="312"/>
      <c r="E69" s="313"/>
      <c r="F69" s="116" t="s">
        <v>22</v>
      </c>
      <c r="G69" s="93"/>
      <c r="H69" s="239" t="s">
        <v>273</v>
      </c>
      <c r="I69" s="244" t="s">
        <v>277</v>
      </c>
    </row>
    <row r="70" spans="1:9" ht="12" customHeight="1">
      <c r="A70" s="330"/>
      <c r="B70" s="330"/>
      <c r="C70" s="311" t="s">
        <v>132</v>
      </c>
      <c r="D70" s="312"/>
      <c r="E70" s="313"/>
      <c r="F70" s="116" t="s">
        <v>22</v>
      </c>
      <c r="G70" s="93"/>
      <c r="H70" s="160" t="s">
        <v>182</v>
      </c>
      <c r="I70" s="244" t="s">
        <v>277</v>
      </c>
    </row>
    <row r="71" spans="1:9" ht="12">
      <c r="A71" s="330"/>
      <c r="B71" s="330"/>
      <c r="C71" s="311" t="s">
        <v>133</v>
      </c>
      <c r="D71" s="312"/>
      <c r="E71" s="313"/>
      <c r="F71" s="116" t="s">
        <v>22</v>
      </c>
      <c r="G71" s="93"/>
      <c r="H71" s="160">
        <v>2007</v>
      </c>
      <c r="I71" s="244" t="s">
        <v>277</v>
      </c>
    </row>
    <row r="72" spans="1:9" ht="12" customHeight="1">
      <c r="A72" s="330"/>
      <c r="B72" s="330"/>
      <c r="C72" s="311" t="s">
        <v>134</v>
      </c>
      <c r="D72" s="312"/>
      <c r="E72" s="313"/>
      <c r="F72" s="116" t="s">
        <v>22</v>
      </c>
      <c r="G72" s="93"/>
      <c r="H72" s="160">
        <v>60510500</v>
      </c>
      <c r="I72" s="244" t="s">
        <v>277</v>
      </c>
    </row>
    <row r="73" spans="1:9" ht="67.5" customHeight="1">
      <c r="A73" s="330"/>
      <c r="B73" s="330"/>
      <c r="C73" s="311" t="s">
        <v>274</v>
      </c>
      <c r="D73" s="312"/>
      <c r="E73" s="313"/>
      <c r="F73" s="116" t="s">
        <v>22</v>
      </c>
      <c r="G73" s="93"/>
      <c r="H73" s="160">
        <v>40000</v>
      </c>
      <c r="I73" s="244" t="s">
        <v>277</v>
      </c>
    </row>
    <row r="74" spans="1:9" ht="12" customHeight="1">
      <c r="A74" s="330"/>
      <c r="B74" s="330"/>
      <c r="C74" s="311" t="s">
        <v>135</v>
      </c>
      <c r="D74" s="312"/>
      <c r="E74" s="313"/>
      <c r="F74" s="116" t="s">
        <v>22</v>
      </c>
      <c r="G74" s="93"/>
      <c r="H74" s="160">
        <v>1</v>
      </c>
      <c r="I74" s="244" t="s">
        <v>277</v>
      </c>
    </row>
    <row r="75" spans="1:9" ht="63" customHeight="1">
      <c r="A75" s="330"/>
      <c r="B75" s="330"/>
      <c r="C75" s="311" t="s">
        <v>275</v>
      </c>
      <c r="D75" s="312"/>
      <c r="E75" s="313"/>
      <c r="F75" s="116" t="s">
        <v>22</v>
      </c>
      <c r="G75" s="93"/>
      <c r="H75" s="160">
        <v>7</v>
      </c>
      <c r="I75" s="244" t="s">
        <v>277</v>
      </c>
    </row>
    <row r="76" spans="1:9" ht="75" customHeight="1">
      <c r="A76" s="330"/>
      <c r="B76" s="330"/>
      <c r="C76" s="331" t="s">
        <v>137</v>
      </c>
      <c r="D76" s="332"/>
      <c r="E76" s="333"/>
      <c r="F76" s="116" t="s">
        <v>22</v>
      </c>
      <c r="G76" s="93"/>
      <c r="H76" s="116"/>
      <c r="I76" s="244" t="s">
        <v>277</v>
      </c>
    </row>
    <row r="78" spans="1:9" ht="12.75" customHeight="1">
      <c r="A78" s="320" t="s">
        <v>87</v>
      </c>
      <c r="B78" s="321"/>
      <c r="C78" s="320" t="s">
        <v>129</v>
      </c>
      <c r="D78" s="328"/>
      <c r="E78" s="321"/>
      <c r="F78" s="90" t="s">
        <v>66</v>
      </c>
      <c r="G78" s="90" t="s">
        <v>65</v>
      </c>
      <c r="H78" s="90" t="s">
        <v>256</v>
      </c>
      <c r="I78" s="90" t="s">
        <v>2</v>
      </c>
    </row>
    <row r="79" spans="1:9" ht="27.75" customHeight="1">
      <c r="A79" s="329" t="s">
        <v>219</v>
      </c>
      <c r="B79" s="330"/>
      <c r="C79" s="311" t="s">
        <v>131</v>
      </c>
      <c r="D79" s="312"/>
      <c r="E79" s="313"/>
      <c r="F79" s="160" t="s">
        <v>22</v>
      </c>
      <c r="G79" s="93"/>
      <c r="H79" s="160" t="s">
        <v>217</v>
      </c>
      <c r="I79" s="244" t="s">
        <v>278</v>
      </c>
    </row>
    <row r="80" spans="1:9" ht="12" customHeight="1">
      <c r="A80" s="330"/>
      <c r="B80" s="330"/>
      <c r="C80" s="311" t="s">
        <v>132</v>
      </c>
      <c r="D80" s="312"/>
      <c r="E80" s="313"/>
      <c r="F80" s="160" t="s">
        <v>22</v>
      </c>
      <c r="G80" s="93"/>
      <c r="H80" s="160" t="s">
        <v>218</v>
      </c>
      <c r="I80" s="244" t="s">
        <v>278</v>
      </c>
    </row>
    <row r="81" spans="1:9" ht="12">
      <c r="A81" s="330"/>
      <c r="B81" s="330"/>
      <c r="C81" s="311" t="s">
        <v>133</v>
      </c>
      <c r="D81" s="312"/>
      <c r="E81" s="313"/>
      <c r="F81" s="160" t="s">
        <v>22</v>
      </c>
      <c r="G81" s="93"/>
      <c r="H81" s="160">
        <v>2006</v>
      </c>
      <c r="I81" s="244" t="s">
        <v>278</v>
      </c>
    </row>
    <row r="82" spans="1:9" ht="12">
      <c r="A82" s="330"/>
      <c r="B82" s="330"/>
      <c r="C82" s="311" t="s">
        <v>134</v>
      </c>
      <c r="D82" s="312"/>
      <c r="E82" s="313"/>
      <c r="F82" s="160" t="s">
        <v>22</v>
      </c>
      <c r="G82" s="93"/>
      <c r="H82" s="239" t="s">
        <v>220</v>
      </c>
      <c r="I82" s="244" t="s">
        <v>278</v>
      </c>
    </row>
    <row r="83" spans="1:9" ht="74.25" customHeight="1">
      <c r="A83" s="330"/>
      <c r="B83" s="330"/>
      <c r="C83" s="311" t="s">
        <v>274</v>
      </c>
      <c r="D83" s="312"/>
      <c r="E83" s="313"/>
      <c r="F83" s="160" t="s">
        <v>22</v>
      </c>
      <c r="G83" s="93"/>
      <c r="H83" s="160">
        <v>3000</v>
      </c>
      <c r="I83" s="244" t="s">
        <v>278</v>
      </c>
    </row>
    <row r="84" spans="1:9" ht="12" customHeight="1">
      <c r="A84" s="330"/>
      <c r="B84" s="330"/>
      <c r="C84" s="311" t="s">
        <v>135</v>
      </c>
      <c r="D84" s="312"/>
      <c r="E84" s="313"/>
      <c r="F84" s="160" t="s">
        <v>22</v>
      </c>
      <c r="G84" s="93"/>
      <c r="H84" s="160">
        <v>1</v>
      </c>
      <c r="I84" s="244" t="s">
        <v>278</v>
      </c>
    </row>
    <row r="85" spans="1:9" ht="62.25" customHeight="1">
      <c r="A85" s="330"/>
      <c r="B85" s="330"/>
      <c r="C85" s="311" t="s">
        <v>275</v>
      </c>
      <c r="D85" s="312"/>
      <c r="E85" s="313"/>
      <c r="F85" s="160" t="s">
        <v>22</v>
      </c>
      <c r="G85" s="93"/>
      <c r="H85" s="160">
        <v>10</v>
      </c>
      <c r="I85" s="244" t="s">
        <v>278</v>
      </c>
    </row>
    <row r="86" spans="1:9" ht="75" customHeight="1">
      <c r="A86" s="330"/>
      <c r="B86" s="330"/>
      <c r="C86" s="331" t="s">
        <v>137</v>
      </c>
      <c r="D86" s="332"/>
      <c r="E86" s="333"/>
      <c r="F86" s="160" t="s">
        <v>22</v>
      </c>
      <c r="G86" s="93"/>
      <c r="H86" s="116"/>
      <c r="I86" s="244" t="s">
        <v>278</v>
      </c>
    </row>
    <row r="87" spans="1:13" ht="12">
      <c r="A87" s="108"/>
      <c r="B87" s="108"/>
      <c r="C87" s="158"/>
      <c r="D87" s="158"/>
      <c r="E87" s="158"/>
      <c r="F87" s="158"/>
      <c r="G87" s="159"/>
      <c r="H87" s="159"/>
      <c r="I87" s="159"/>
      <c r="J87" s="157"/>
      <c r="K87" s="157"/>
      <c r="L87" s="157"/>
      <c r="M87" s="157"/>
    </row>
    <row r="88" spans="1:9" ht="25.5" customHeight="1">
      <c r="A88" s="320" t="s">
        <v>87</v>
      </c>
      <c r="B88" s="321"/>
      <c r="C88" s="320" t="s">
        <v>129</v>
      </c>
      <c r="D88" s="328"/>
      <c r="E88" s="321"/>
      <c r="F88" s="90" t="s">
        <v>66</v>
      </c>
      <c r="G88" s="90" t="s">
        <v>65</v>
      </c>
      <c r="H88" s="90" t="s">
        <v>256</v>
      </c>
      <c r="I88" s="90" t="s">
        <v>2</v>
      </c>
    </row>
    <row r="89" spans="1:9" ht="27" customHeight="1">
      <c r="A89" s="329" t="s">
        <v>219</v>
      </c>
      <c r="B89" s="330"/>
      <c r="C89" s="311" t="s">
        <v>131</v>
      </c>
      <c r="D89" s="312"/>
      <c r="E89" s="313"/>
      <c r="F89" s="160" t="s">
        <v>22</v>
      </c>
      <c r="G89" s="93"/>
      <c r="H89" s="160" t="s">
        <v>217</v>
      </c>
      <c r="I89" s="244" t="s">
        <v>278</v>
      </c>
    </row>
    <row r="90" spans="1:9" ht="12" customHeight="1">
      <c r="A90" s="330"/>
      <c r="B90" s="330"/>
      <c r="C90" s="311" t="s">
        <v>132</v>
      </c>
      <c r="D90" s="312"/>
      <c r="E90" s="313"/>
      <c r="F90" s="160" t="s">
        <v>22</v>
      </c>
      <c r="G90" s="93"/>
      <c r="H90" s="160" t="s">
        <v>218</v>
      </c>
      <c r="I90" s="244" t="s">
        <v>278</v>
      </c>
    </row>
    <row r="91" spans="1:9" ht="12">
      <c r="A91" s="330"/>
      <c r="B91" s="330"/>
      <c r="C91" s="311" t="s">
        <v>133</v>
      </c>
      <c r="D91" s="312"/>
      <c r="E91" s="313"/>
      <c r="F91" s="160" t="s">
        <v>22</v>
      </c>
      <c r="G91" s="93"/>
      <c r="H91" s="160">
        <v>2006</v>
      </c>
      <c r="I91" s="244" t="s">
        <v>278</v>
      </c>
    </row>
    <row r="92" spans="1:9" ht="12">
      <c r="A92" s="330"/>
      <c r="B92" s="330"/>
      <c r="C92" s="311" t="s">
        <v>134</v>
      </c>
      <c r="D92" s="312"/>
      <c r="E92" s="313"/>
      <c r="F92" s="160" t="s">
        <v>22</v>
      </c>
      <c r="G92" s="93"/>
      <c r="H92" s="239" t="s">
        <v>220</v>
      </c>
      <c r="I92" s="244" t="s">
        <v>278</v>
      </c>
    </row>
    <row r="93" spans="1:9" ht="68.25" customHeight="1">
      <c r="A93" s="330"/>
      <c r="B93" s="330"/>
      <c r="C93" s="311" t="s">
        <v>274</v>
      </c>
      <c r="D93" s="312"/>
      <c r="E93" s="313"/>
      <c r="F93" s="160" t="s">
        <v>22</v>
      </c>
      <c r="G93" s="93"/>
      <c r="H93" s="160">
        <v>3000</v>
      </c>
      <c r="I93" s="244" t="s">
        <v>278</v>
      </c>
    </row>
    <row r="94" spans="1:9" ht="12" customHeight="1">
      <c r="A94" s="330"/>
      <c r="B94" s="330"/>
      <c r="C94" s="311" t="s">
        <v>135</v>
      </c>
      <c r="D94" s="312"/>
      <c r="E94" s="313"/>
      <c r="F94" s="160" t="s">
        <v>22</v>
      </c>
      <c r="G94" s="93"/>
      <c r="H94" s="160">
        <v>1</v>
      </c>
      <c r="I94" s="244" t="s">
        <v>278</v>
      </c>
    </row>
    <row r="95" spans="1:9" ht="63.75" customHeight="1">
      <c r="A95" s="330"/>
      <c r="B95" s="330"/>
      <c r="C95" s="311" t="s">
        <v>275</v>
      </c>
      <c r="D95" s="312"/>
      <c r="E95" s="313"/>
      <c r="F95" s="160" t="s">
        <v>22</v>
      </c>
      <c r="G95" s="93"/>
      <c r="H95" s="160">
        <v>10</v>
      </c>
      <c r="I95" s="244" t="s">
        <v>278</v>
      </c>
    </row>
    <row r="96" spans="1:9" ht="84" customHeight="1">
      <c r="A96" s="330"/>
      <c r="B96" s="330"/>
      <c r="C96" s="331" t="s">
        <v>137</v>
      </c>
      <c r="D96" s="332"/>
      <c r="E96" s="333"/>
      <c r="F96" s="160" t="s">
        <v>22</v>
      </c>
      <c r="G96" s="93"/>
      <c r="H96" s="116"/>
      <c r="I96" s="244" t="s">
        <v>278</v>
      </c>
    </row>
    <row r="97" spans="3:13" ht="12">
      <c r="C97" s="106"/>
      <c r="D97" s="106"/>
      <c r="E97" s="106"/>
      <c r="F97" s="106"/>
      <c r="J97" s="107"/>
      <c r="K97" s="107"/>
      <c r="L97" s="107"/>
      <c r="M97" s="107"/>
    </row>
    <row r="98" spans="1:9" ht="25.5" customHeight="1">
      <c r="A98" s="320" t="s">
        <v>87</v>
      </c>
      <c r="B98" s="321"/>
      <c r="C98" s="320" t="s">
        <v>129</v>
      </c>
      <c r="D98" s="328"/>
      <c r="E98" s="321"/>
      <c r="F98" s="90" t="s">
        <v>66</v>
      </c>
      <c r="G98" s="90" t="s">
        <v>65</v>
      </c>
      <c r="H98" s="90" t="s">
        <v>256</v>
      </c>
      <c r="I98" s="90" t="s">
        <v>2</v>
      </c>
    </row>
    <row r="99" spans="1:9" ht="12" customHeight="1">
      <c r="A99" s="329" t="s">
        <v>219</v>
      </c>
      <c r="B99" s="330"/>
      <c r="C99" s="311" t="s">
        <v>131</v>
      </c>
      <c r="D99" s="312"/>
      <c r="E99" s="313"/>
      <c r="F99" s="160" t="s">
        <v>22</v>
      </c>
      <c r="G99" s="93"/>
      <c r="H99" s="160" t="s">
        <v>217</v>
      </c>
      <c r="I99" s="244" t="s">
        <v>278</v>
      </c>
    </row>
    <row r="100" spans="1:9" ht="12" customHeight="1">
      <c r="A100" s="330"/>
      <c r="B100" s="330"/>
      <c r="C100" s="311" t="s">
        <v>132</v>
      </c>
      <c r="D100" s="312"/>
      <c r="E100" s="313"/>
      <c r="F100" s="160" t="s">
        <v>22</v>
      </c>
      <c r="G100" s="93"/>
      <c r="H100" s="160" t="s">
        <v>218</v>
      </c>
      <c r="I100" s="244" t="s">
        <v>278</v>
      </c>
    </row>
    <row r="101" spans="1:9" ht="12" customHeight="1">
      <c r="A101" s="330"/>
      <c r="B101" s="330"/>
      <c r="C101" s="311" t="s">
        <v>133</v>
      </c>
      <c r="D101" s="312"/>
      <c r="E101" s="313"/>
      <c r="F101" s="160" t="s">
        <v>22</v>
      </c>
      <c r="G101" s="93"/>
      <c r="H101" s="160">
        <v>2006</v>
      </c>
      <c r="I101" s="244" t="s">
        <v>278</v>
      </c>
    </row>
    <row r="102" spans="1:9" ht="12">
      <c r="A102" s="330"/>
      <c r="B102" s="330"/>
      <c r="C102" s="311" t="s">
        <v>134</v>
      </c>
      <c r="D102" s="312"/>
      <c r="E102" s="313"/>
      <c r="F102" s="160" t="s">
        <v>22</v>
      </c>
      <c r="G102" s="93"/>
      <c r="H102" s="239" t="s">
        <v>220</v>
      </c>
      <c r="I102" s="244" t="s">
        <v>278</v>
      </c>
    </row>
    <row r="103" spans="1:9" ht="63" customHeight="1">
      <c r="A103" s="330"/>
      <c r="B103" s="330"/>
      <c r="C103" s="311" t="s">
        <v>274</v>
      </c>
      <c r="D103" s="312"/>
      <c r="E103" s="313"/>
      <c r="F103" s="160" t="s">
        <v>22</v>
      </c>
      <c r="G103" s="93"/>
      <c r="H103" s="160">
        <v>3000</v>
      </c>
      <c r="I103" s="244" t="s">
        <v>278</v>
      </c>
    </row>
    <row r="104" spans="1:9" ht="12" customHeight="1">
      <c r="A104" s="330"/>
      <c r="B104" s="330"/>
      <c r="C104" s="311" t="s">
        <v>135</v>
      </c>
      <c r="D104" s="312"/>
      <c r="E104" s="313"/>
      <c r="F104" s="160" t="s">
        <v>22</v>
      </c>
      <c r="G104" s="93"/>
      <c r="H104" s="160">
        <v>1</v>
      </c>
      <c r="I104" s="244" t="s">
        <v>278</v>
      </c>
    </row>
    <row r="105" spans="1:9" ht="60" customHeight="1">
      <c r="A105" s="330"/>
      <c r="B105" s="330"/>
      <c r="C105" s="311" t="s">
        <v>275</v>
      </c>
      <c r="D105" s="312"/>
      <c r="E105" s="313"/>
      <c r="F105" s="160" t="s">
        <v>22</v>
      </c>
      <c r="G105" s="93"/>
      <c r="H105" s="160">
        <v>10</v>
      </c>
      <c r="I105" s="244" t="s">
        <v>278</v>
      </c>
    </row>
    <row r="106" spans="1:9" ht="90.75" customHeight="1">
      <c r="A106" s="330"/>
      <c r="B106" s="330"/>
      <c r="C106" s="331" t="s">
        <v>137</v>
      </c>
      <c r="D106" s="332"/>
      <c r="E106" s="333"/>
      <c r="F106" s="160" t="s">
        <v>22</v>
      </c>
      <c r="G106" s="93"/>
      <c r="H106" s="116"/>
      <c r="I106" s="244" t="s">
        <v>278</v>
      </c>
    </row>
    <row r="107" spans="1:13" ht="12" customHeight="1">
      <c r="A107" s="108"/>
      <c r="B107" s="108"/>
      <c r="C107" s="156"/>
      <c r="D107" s="156"/>
      <c r="E107" s="156"/>
      <c r="F107" s="156"/>
      <c r="G107" s="108"/>
      <c r="H107" s="108"/>
      <c r="I107" s="108"/>
      <c r="J107" s="157"/>
      <c r="K107" s="157"/>
      <c r="L107" s="157"/>
      <c r="M107" s="157"/>
    </row>
    <row r="108" spans="1:9" ht="25.5" customHeight="1">
      <c r="A108" s="320" t="s">
        <v>87</v>
      </c>
      <c r="B108" s="321"/>
      <c r="C108" s="320" t="s">
        <v>129</v>
      </c>
      <c r="D108" s="328"/>
      <c r="E108" s="321"/>
      <c r="F108" s="90" t="s">
        <v>66</v>
      </c>
      <c r="G108" s="90" t="s">
        <v>65</v>
      </c>
      <c r="H108" s="90" t="s">
        <v>256</v>
      </c>
      <c r="I108" s="90" t="s">
        <v>2</v>
      </c>
    </row>
    <row r="109" spans="1:9" ht="12" customHeight="1">
      <c r="A109" s="329" t="s">
        <v>219</v>
      </c>
      <c r="B109" s="330"/>
      <c r="C109" s="311" t="s">
        <v>131</v>
      </c>
      <c r="D109" s="312"/>
      <c r="E109" s="313"/>
      <c r="F109" s="160" t="s">
        <v>22</v>
      </c>
      <c r="G109" s="93"/>
      <c r="H109" s="160" t="s">
        <v>217</v>
      </c>
      <c r="I109" s="244" t="s">
        <v>278</v>
      </c>
    </row>
    <row r="110" spans="1:9" ht="12" customHeight="1">
      <c r="A110" s="330"/>
      <c r="B110" s="330"/>
      <c r="C110" s="311" t="s">
        <v>132</v>
      </c>
      <c r="D110" s="312"/>
      <c r="E110" s="313"/>
      <c r="F110" s="160" t="s">
        <v>22</v>
      </c>
      <c r="G110" s="93"/>
      <c r="H110" s="160" t="s">
        <v>218</v>
      </c>
      <c r="I110" s="244" t="s">
        <v>278</v>
      </c>
    </row>
    <row r="111" spans="1:9" ht="12">
      <c r="A111" s="330"/>
      <c r="B111" s="330"/>
      <c r="C111" s="311" t="s">
        <v>133</v>
      </c>
      <c r="D111" s="312"/>
      <c r="E111" s="313"/>
      <c r="F111" s="160" t="s">
        <v>22</v>
      </c>
      <c r="G111" s="93"/>
      <c r="H111" s="160">
        <v>2006</v>
      </c>
      <c r="I111" s="244" t="s">
        <v>278</v>
      </c>
    </row>
    <row r="112" spans="1:9" ht="12">
      <c r="A112" s="330"/>
      <c r="B112" s="330"/>
      <c r="C112" s="311" t="s">
        <v>134</v>
      </c>
      <c r="D112" s="312"/>
      <c r="E112" s="313"/>
      <c r="F112" s="160" t="s">
        <v>22</v>
      </c>
      <c r="G112" s="93"/>
      <c r="H112" s="239" t="s">
        <v>220</v>
      </c>
      <c r="I112" s="244" t="s">
        <v>278</v>
      </c>
    </row>
    <row r="113" spans="1:9" ht="68.25" customHeight="1">
      <c r="A113" s="330"/>
      <c r="B113" s="330"/>
      <c r="C113" s="311" t="s">
        <v>274</v>
      </c>
      <c r="D113" s="312"/>
      <c r="E113" s="313"/>
      <c r="F113" s="160" t="s">
        <v>22</v>
      </c>
      <c r="G113" s="93"/>
      <c r="H113" s="160">
        <v>3000</v>
      </c>
      <c r="I113" s="244" t="s">
        <v>278</v>
      </c>
    </row>
    <row r="114" spans="1:9" ht="12" customHeight="1">
      <c r="A114" s="330"/>
      <c r="B114" s="330"/>
      <c r="C114" s="311" t="s">
        <v>135</v>
      </c>
      <c r="D114" s="312"/>
      <c r="E114" s="313"/>
      <c r="F114" s="160" t="s">
        <v>22</v>
      </c>
      <c r="G114" s="93"/>
      <c r="H114" s="160">
        <v>1</v>
      </c>
      <c r="I114" s="244" t="s">
        <v>278</v>
      </c>
    </row>
    <row r="115" spans="1:9" ht="60.75" customHeight="1">
      <c r="A115" s="330"/>
      <c r="B115" s="330"/>
      <c r="C115" s="311" t="s">
        <v>275</v>
      </c>
      <c r="D115" s="312"/>
      <c r="E115" s="313"/>
      <c r="F115" s="160" t="s">
        <v>22</v>
      </c>
      <c r="G115" s="93"/>
      <c r="H115" s="160">
        <v>10</v>
      </c>
      <c r="I115" s="244" t="s">
        <v>278</v>
      </c>
    </row>
    <row r="116" spans="1:9" ht="75.75" customHeight="1">
      <c r="A116" s="330"/>
      <c r="B116" s="330"/>
      <c r="C116" s="331" t="s">
        <v>137</v>
      </c>
      <c r="D116" s="332"/>
      <c r="E116" s="333"/>
      <c r="F116" s="160" t="s">
        <v>22</v>
      </c>
      <c r="G116" s="93"/>
      <c r="H116" s="116"/>
      <c r="I116" s="244" t="s">
        <v>278</v>
      </c>
    </row>
    <row r="117" spans="1:13" ht="12">
      <c r="A117" s="108"/>
      <c r="B117" s="108"/>
      <c r="C117" s="156"/>
      <c r="D117" s="156"/>
      <c r="E117" s="156"/>
      <c r="F117" s="156"/>
      <c r="G117" s="108"/>
      <c r="H117" s="108"/>
      <c r="I117" s="108"/>
      <c r="J117" s="157"/>
      <c r="K117" s="157"/>
      <c r="L117" s="157"/>
      <c r="M117" s="157"/>
    </row>
    <row r="118" spans="1:10" ht="12.75">
      <c r="A118" s="355" t="s">
        <v>87</v>
      </c>
      <c r="B118" s="355"/>
      <c r="C118" s="320" t="s">
        <v>129</v>
      </c>
      <c r="D118" s="328"/>
      <c r="E118" s="328"/>
      <c r="F118" s="90" t="s">
        <v>66</v>
      </c>
      <c r="G118" s="90" t="s">
        <v>65</v>
      </c>
      <c r="H118" s="90" t="s">
        <v>256</v>
      </c>
      <c r="I118" s="90" t="s">
        <v>2</v>
      </c>
      <c r="J118" s="90" t="s">
        <v>297</v>
      </c>
    </row>
    <row r="119" spans="1:10" ht="25.5" customHeight="1">
      <c r="A119" s="330" t="s">
        <v>221</v>
      </c>
      <c r="B119" s="330"/>
      <c r="C119" s="311" t="s">
        <v>131</v>
      </c>
      <c r="D119" s="312"/>
      <c r="E119" s="313"/>
      <c r="F119" s="116" t="s">
        <v>22</v>
      </c>
      <c r="G119" s="116"/>
      <c r="H119" s="160" t="s">
        <v>222</v>
      </c>
      <c r="I119" s="244" t="s">
        <v>279</v>
      </c>
      <c r="J119" s="421" t="s">
        <v>296</v>
      </c>
    </row>
    <row r="120" spans="1:10" ht="12" customHeight="1">
      <c r="A120" s="330"/>
      <c r="B120" s="330"/>
      <c r="C120" s="311" t="s">
        <v>132</v>
      </c>
      <c r="D120" s="312"/>
      <c r="E120" s="313"/>
      <c r="F120" s="116" t="s">
        <v>22</v>
      </c>
      <c r="G120" s="116"/>
      <c r="H120" s="160" t="s">
        <v>223</v>
      </c>
      <c r="I120" s="244" t="s">
        <v>279</v>
      </c>
      <c r="J120" s="422"/>
    </row>
    <row r="121" spans="1:10" ht="12">
      <c r="A121" s="330"/>
      <c r="B121" s="330"/>
      <c r="C121" s="311" t="s">
        <v>133</v>
      </c>
      <c r="D121" s="312"/>
      <c r="E121" s="313"/>
      <c r="F121" s="116"/>
      <c r="G121" s="116"/>
      <c r="H121" s="160">
        <v>2012</v>
      </c>
      <c r="I121" s="244" t="s">
        <v>279</v>
      </c>
      <c r="J121" s="422"/>
    </row>
    <row r="122" spans="1:10" ht="12">
      <c r="A122" s="330"/>
      <c r="B122" s="330"/>
      <c r="C122" s="311" t="s">
        <v>134</v>
      </c>
      <c r="D122" s="312"/>
      <c r="E122" s="313"/>
      <c r="F122" s="116"/>
      <c r="G122" s="116"/>
      <c r="H122" s="115"/>
      <c r="I122" s="244" t="s">
        <v>279</v>
      </c>
      <c r="J122" s="422"/>
    </row>
    <row r="123" spans="1:10" ht="68.25" customHeight="1">
      <c r="A123" s="330"/>
      <c r="B123" s="330"/>
      <c r="C123" s="311" t="s">
        <v>274</v>
      </c>
      <c r="D123" s="312"/>
      <c r="E123" s="313"/>
      <c r="F123" s="116" t="s">
        <v>22</v>
      </c>
      <c r="G123" s="116"/>
      <c r="H123" s="160">
        <v>3600</v>
      </c>
      <c r="I123" s="244" t="s">
        <v>279</v>
      </c>
      <c r="J123" s="422"/>
    </row>
    <row r="124" spans="1:10" ht="19.5" customHeight="1">
      <c r="A124" s="330"/>
      <c r="B124" s="330"/>
      <c r="C124" s="311" t="s">
        <v>135</v>
      </c>
      <c r="D124" s="312"/>
      <c r="E124" s="313"/>
      <c r="F124" s="116" t="s">
        <v>22</v>
      </c>
      <c r="G124" s="116"/>
      <c r="H124" s="160">
        <v>10</v>
      </c>
      <c r="I124" s="244" t="s">
        <v>279</v>
      </c>
      <c r="J124" s="422"/>
    </row>
    <row r="125" spans="1:10" ht="68.25" customHeight="1">
      <c r="A125" s="330"/>
      <c r="B125" s="330"/>
      <c r="C125" s="311" t="s">
        <v>275</v>
      </c>
      <c r="D125" s="312"/>
      <c r="E125" s="313"/>
      <c r="F125" s="116" t="s">
        <v>22</v>
      </c>
      <c r="G125" s="116"/>
      <c r="H125" s="160">
        <v>2</v>
      </c>
      <c r="I125" s="244" t="s">
        <v>279</v>
      </c>
      <c r="J125" s="422"/>
    </row>
    <row r="126" spans="1:10" ht="74.25" customHeight="1">
      <c r="A126" s="330"/>
      <c r="B126" s="330"/>
      <c r="C126" s="331" t="s">
        <v>137</v>
      </c>
      <c r="D126" s="332"/>
      <c r="E126" s="333"/>
      <c r="F126" s="116" t="s">
        <v>22</v>
      </c>
      <c r="G126" s="116"/>
      <c r="H126" s="160"/>
      <c r="I126" s="244" t="s">
        <v>279</v>
      </c>
      <c r="J126" s="423"/>
    </row>
    <row r="127" spans="1:9" ht="12">
      <c r="A127" s="108"/>
      <c r="B127" s="108"/>
      <c r="C127" s="156"/>
      <c r="D127" s="156"/>
      <c r="E127" s="156"/>
      <c r="F127" s="157"/>
      <c r="G127" s="157"/>
      <c r="H127" s="157"/>
      <c r="I127" s="157"/>
    </row>
    <row r="128" spans="1:9" ht="15.75">
      <c r="A128" s="381" t="s">
        <v>139</v>
      </c>
      <c r="B128" s="381"/>
      <c r="C128" s="381"/>
      <c r="D128" s="381"/>
      <c r="E128" s="381"/>
      <c r="F128" s="381"/>
      <c r="G128" s="381"/>
      <c r="H128" s="381"/>
      <c r="I128" s="381"/>
    </row>
    <row r="129" spans="1:9" ht="12.75">
      <c r="A129" s="355" t="s">
        <v>87</v>
      </c>
      <c r="B129" s="355"/>
      <c r="C129" s="320" t="s">
        <v>129</v>
      </c>
      <c r="D129" s="328"/>
      <c r="E129" s="328"/>
      <c r="F129" s="90" t="s">
        <v>66</v>
      </c>
      <c r="G129" s="90" t="s">
        <v>65</v>
      </c>
      <c r="H129" s="90" t="s">
        <v>256</v>
      </c>
      <c r="I129" s="90" t="s">
        <v>2</v>
      </c>
    </row>
    <row r="130" spans="1:9" ht="41.25" customHeight="1">
      <c r="A130" s="330" t="s">
        <v>140</v>
      </c>
      <c r="B130" s="330"/>
      <c r="C130" s="311" t="s">
        <v>131</v>
      </c>
      <c r="D130" s="312"/>
      <c r="E130" s="313"/>
      <c r="F130" s="116" t="s">
        <v>22</v>
      </c>
      <c r="G130" s="93"/>
      <c r="H130" s="160" t="s">
        <v>224</v>
      </c>
      <c r="I130" s="244">
        <v>90</v>
      </c>
    </row>
    <row r="131" spans="1:9" ht="12">
      <c r="A131" s="330"/>
      <c r="B131" s="330"/>
      <c r="C131" s="311" t="s">
        <v>132</v>
      </c>
      <c r="D131" s="312"/>
      <c r="E131" s="313"/>
      <c r="F131" s="116" t="s">
        <v>22</v>
      </c>
      <c r="G131" s="93"/>
      <c r="H131" s="160" t="s">
        <v>225</v>
      </c>
      <c r="I131" s="244">
        <v>90</v>
      </c>
    </row>
    <row r="132" spans="1:9" ht="12">
      <c r="A132" s="330"/>
      <c r="B132" s="330"/>
      <c r="C132" s="311" t="s">
        <v>133</v>
      </c>
      <c r="D132" s="312"/>
      <c r="E132" s="313"/>
      <c r="F132" s="116" t="s">
        <v>22</v>
      </c>
      <c r="G132" s="93"/>
      <c r="H132" s="160">
        <v>2006</v>
      </c>
      <c r="I132" s="244">
        <v>90</v>
      </c>
    </row>
    <row r="133" spans="1:9" ht="12">
      <c r="A133" s="330"/>
      <c r="B133" s="330"/>
      <c r="C133" s="311" t="s">
        <v>134</v>
      </c>
      <c r="D133" s="312"/>
      <c r="E133" s="313"/>
      <c r="F133" s="116" t="s">
        <v>22</v>
      </c>
      <c r="G133" s="93"/>
      <c r="H133" s="247" t="s">
        <v>280</v>
      </c>
      <c r="I133" s="244">
        <v>90</v>
      </c>
    </row>
    <row r="134" spans="1:9" ht="64.5" customHeight="1">
      <c r="A134" s="330"/>
      <c r="B134" s="330"/>
      <c r="C134" s="311" t="s">
        <v>274</v>
      </c>
      <c r="D134" s="312"/>
      <c r="E134" s="313"/>
      <c r="F134" s="116" t="s">
        <v>22</v>
      </c>
      <c r="G134" s="93"/>
      <c r="H134" s="160" t="s">
        <v>226</v>
      </c>
      <c r="I134" s="244">
        <v>90</v>
      </c>
    </row>
    <row r="135" spans="1:9" ht="12" customHeight="1">
      <c r="A135" s="330"/>
      <c r="B135" s="330"/>
      <c r="C135" s="311" t="s">
        <v>135</v>
      </c>
      <c r="D135" s="312"/>
      <c r="E135" s="313"/>
      <c r="F135" s="116" t="s">
        <v>22</v>
      </c>
      <c r="G135" s="93"/>
      <c r="H135" s="160">
        <v>1</v>
      </c>
      <c r="I135" s="244">
        <v>90</v>
      </c>
    </row>
    <row r="136" spans="1:9" ht="65.25" customHeight="1">
      <c r="A136" s="330"/>
      <c r="B136" s="330"/>
      <c r="C136" s="311" t="s">
        <v>275</v>
      </c>
      <c r="D136" s="312"/>
      <c r="E136" s="313"/>
      <c r="F136" s="116" t="s">
        <v>22</v>
      </c>
      <c r="G136" s="93"/>
      <c r="H136" s="160">
        <v>21</v>
      </c>
      <c r="I136" s="244">
        <v>90</v>
      </c>
    </row>
    <row r="137" spans="1:9" ht="77.25" customHeight="1">
      <c r="A137" s="330"/>
      <c r="B137" s="330"/>
      <c r="C137" s="331" t="s">
        <v>137</v>
      </c>
      <c r="D137" s="332"/>
      <c r="E137" s="333"/>
      <c r="F137" s="116" t="s">
        <v>22</v>
      </c>
      <c r="G137" s="93"/>
      <c r="H137" s="160"/>
      <c r="I137" s="244">
        <v>90</v>
      </c>
    </row>
    <row r="138" spans="1:13" ht="11.25" customHeight="1">
      <c r="A138" s="108"/>
      <c r="B138" s="108"/>
      <c r="C138" s="156"/>
      <c r="D138" s="156"/>
      <c r="E138" s="156"/>
      <c r="F138" s="156"/>
      <c r="G138" s="108"/>
      <c r="H138" s="108"/>
      <c r="I138" s="108"/>
      <c r="J138" s="157"/>
      <c r="K138" s="157"/>
      <c r="L138" s="157"/>
      <c r="M138" s="157"/>
    </row>
    <row r="139" spans="1:10" ht="11.25" customHeight="1">
      <c r="A139" s="355" t="s">
        <v>87</v>
      </c>
      <c r="B139" s="355"/>
      <c r="C139" s="320" t="s">
        <v>129</v>
      </c>
      <c r="D139" s="328"/>
      <c r="E139" s="328"/>
      <c r="F139" s="90" t="s">
        <v>66</v>
      </c>
      <c r="G139" s="90" t="s">
        <v>65</v>
      </c>
      <c r="H139" s="90" t="s">
        <v>256</v>
      </c>
      <c r="I139" s="90" t="s">
        <v>2</v>
      </c>
      <c r="J139" s="90" t="s">
        <v>297</v>
      </c>
    </row>
    <row r="140" spans="1:10" ht="35.25" customHeight="1">
      <c r="A140" s="330" t="s">
        <v>227</v>
      </c>
      <c r="B140" s="330"/>
      <c r="C140" s="311" t="s">
        <v>131</v>
      </c>
      <c r="D140" s="312"/>
      <c r="E140" s="313"/>
      <c r="F140" s="116" t="s">
        <v>22</v>
      </c>
      <c r="G140" s="93"/>
      <c r="H140" s="160" t="s">
        <v>228</v>
      </c>
      <c r="I140" s="244" t="s">
        <v>281</v>
      </c>
      <c r="J140" s="421" t="s">
        <v>298</v>
      </c>
    </row>
    <row r="141" spans="1:10" ht="11.25" customHeight="1">
      <c r="A141" s="330"/>
      <c r="B141" s="330"/>
      <c r="C141" s="311" t="s">
        <v>132</v>
      </c>
      <c r="D141" s="312"/>
      <c r="E141" s="313"/>
      <c r="F141" s="116" t="s">
        <v>22</v>
      </c>
      <c r="G141" s="93"/>
      <c r="H141" s="160" t="s">
        <v>229</v>
      </c>
      <c r="I141" s="244" t="s">
        <v>281</v>
      </c>
      <c r="J141" s="422"/>
    </row>
    <row r="142" spans="1:10" ht="11.25" customHeight="1">
      <c r="A142" s="330"/>
      <c r="B142" s="330"/>
      <c r="C142" s="311" t="s">
        <v>133</v>
      </c>
      <c r="D142" s="312"/>
      <c r="E142" s="313"/>
      <c r="F142" s="116" t="s">
        <v>22</v>
      </c>
      <c r="G142" s="93"/>
      <c r="H142" s="160">
        <v>2013</v>
      </c>
      <c r="I142" s="244" t="s">
        <v>281</v>
      </c>
      <c r="J142" s="422"/>
    </row>
    <row r="143" spans="1:10" ht="11.25" customHeight="1">
      <c r="A143" s="330"/>
      <c r="B143" s="330"/>
      <c r="C143" s="311" t="s">
        <v>134</v>
      </c>
      <c r="D143" s="312"/>
      <c r="E143" s="313"/>
      <c r="F143" s="116" t="s">
        <v>22</v>
      </c>
      <c r="G143" s="93"/>
      <c r="H143" s="160" t="s">
        <v>230</v>
      </c>
      <c r="I143" s="244" t="s">
        <v>281</v>
      </c>
      <c r="J143" s="422"/>
    </row>
    <row r="144" spans="1:10" ht="72.75" customHeight="1">
      <c r="A144" s="330"/>
      <c r="B144" s="330"/>
      <c r="C144" s="311" t="s">
        <v>274</v>
      </c>
      <c r="D144" s="312"/>
      <c r="E144" s="313"/>
      <c r="F144" s="116" t="s">
        <v>22</v>
      </c>
      <c r="G144" s="93"/>
      <c r="H144" s="160" t="s">
        <v>231</v>
      </c>
      <c r="I144" s="244" t="s">
        <v>281</v>
      </c>
      <c r="J144" s="422"/>
    </row>
    <row r="145" spans="1:10" ht="12" customHeight="1">
      <c r="A145" s="330"/>
      <c r="B145" s="330"/>
      <c r="C145" s="311" t="s">
        <v>135</v>
      </c>
      <c r="D145" s="312"/>
      <c r="E145" s="313"/>
      <c r="F145" s="116" t="s">
        <v>22</v>
      </c>
      <c r="G145" s="93"/>
      <c r="H145" s="160">
        <v>1</v>
      </c>
      <c r="I145" s="244" t="s">
        <v>281</v>
      </c>
      <c r="J145" s="422"/>
    </row>
    <row r="146" spans="1:10" ht="66" customHeight="1">
      <c r="A146" s="330"/>
      <c r="B146" s="330"/>
      <c r="C146" s="311" t="s">
        <v>275</v>
      </c>
      <c r="D146" s="312"/>
      <c r="E146" s="313"/>
      <c r="F146" s="116" t="s">
        <v>22</v>
      </c>
      <c r="G146" s="93"/>
      <c r="H146" s="160">
        <v>22</v>
      </c>
      <c r="I146" s="244" t="s">
        <v>281</v>
      </c>
      <c r="J146" s="422"/>
    </row>
    <row r="147" spans="1:10" ht="76.5" customHeight="1">
      <c r="A147" s="330"/>
      <c r="B147" s="330"/>
      <c r="C147" s="331" t="s">
        <v>137</v>
      </c>
      <c r="D147" s="332"/>
      <c r="E147" s="333"/>
      <c r="F147" s="116" t="s">
        <v>22</v>
      </c>
      <c r="G147" s="93"/>
      <c r="H147" s="160"/>
      <c r="I147" s="244" t="s">
        <v>281</v>
      </c>
      <c r="J147" s="423"/>
    </row>
    <row r="148" ht="12" customHeight="1"/>
    <row r="149" spans="1:9" ht="12.75">
      <c r="A149" s="355" t="s">
        <v>87</v>
      </c>
      <c r="B149" s="355"/>
      <c r="C149" s="320" t="s">
        <v>129</v>
      </c>
      <c r="D149" s="328"/>
      <c r="E149" s="328"/>
      <c r="F149" s="90" t="s">
        <v>66</v>
      </c>
      <c r="G149" s="90" t="s">
        <v>65</v>
      </c>
      <c r="H149" s="90" t="s">
        <v>256</v>
      </c>
      <c r="I149" s="90" t="s">
        <v>2</v>
      </c>
    </row>
    <row r="150" spans="1:9" ht="27.75" customHeight="1">
      <c r="A150" s="330" t="s">
        <v>141</v>
      </c>
      <c r="B150" s="330"/>
      <c r="C150" s="311" t="s">
        <v>131</v>
      </c>
      <c r="D150" s="312"/>
      <c r="E150" s="313"/>
      <c r="F150" s="116" t="s">
        <v>22</v>
      </c>
      <c r="G150" s="116"/>
      <c r="H150" s="239" t="s">
        <v>232</v>
      </c>
      <c r="I150" s="244" t="s">
        <v>286</v>
      </c>
    </row>
    <row r="151" spans="1:9" ht="12" customHeight="1">
      <c r="A151" s="330"/>
      <c r="B151" s="330"/>
      <c r="C151" s="311" t="s">
        <v>132</v>
      </c>
      <c r="D151" s="312"/>
      <c r="E151" s="313"/>
      <c r="F151" s="116" t="s">
        <v>22</v>
      </c>
      <c r="G151" s="116"/>
      <c r="H151" s="160" t="s">
        <v>233</v>
      </c>
      <c r="I151" s="244" t="s">
        <v>286</v>
      </c>
    </row>
    <row r="152" spans="1:9" ht="12">
      <c r="A152" s="330"/>
      <c r="B152" s="330"/>
      <c r="C152" s="311" t="s">
        <v>133</v>
      </c>
      <c r="D152" s="312"/>
      <c r="E152" s="313"/>
      <c r="F152" s="116" t="s">
        <v>22</v>
      </c>
      <c r="G152" s="116"/>
      <c r="H152" s="160">
        <v>1987</v>
      </c>
      <c r="I152" s="244" t="s">
        <v>286</v>
      </c>
    </row>
    <row r="153" spans="1:9" ht="12">
      <c r="A153" s="330"/>
      <c r="B153" s="330"/>
      <c r="C153" s="311" t="s">
        <v>134</v>
      </c>
      <c r="D153" s="312"/>
      <c r="E153" s="313"/>
      <c r="F153" s="116"/>
      <c r="G153" s="116" t="s">
        <v>22</v>
      </c>
      <c r="H153" s="239" t="s">
        <v>285</v>
      </c>
      <c r="I153" s="244" t="s">
        <v>286</v>
      </c>
    </row>
    <row r="154" spans="1:9" ht="72.75" customHeight="1">
      <c r="A154" s="330"/>
      <c r="B154" s="330"/>
      <c r="C154" s="311" t="s">
        <v>274</v>
      </c>
      <c r="D154" s="312"/>
      <c r="E154" s="313"/>
      <c r="F154" s="116" t="s">
        <v>22</v>
      </c>
      <c r="G154" s="116"/>
      <c r="H154" s="160">
        <v>10000</v>
      </c>
      <c r="I154" s="244" t="s">
        <v>286</v>
      </c>
    </row>
    <row r="155" spans="1:9" ht="12" customHeight="1">
      <c r="A155" s="330"/>
      <c r="B155" s="330"/>
      <c r="C155" s="311" t="s">
        <v>135</v>
      </c>
      <c r="D155" s="312"/>
      <c r="E155" s="313"/>
      <c r="F155" s="116" t="s">
        <v>22</v>
      </c>
      <c r="G155" s="116"/>
      <c r="H155" s="160">
        <v>1</v>
      </c>
      <c r="I155" s="244" t="s">
        <v>286</v>
      </c>
    </row>
    <row r="156" spans="1:9" ht="64.5" customHeight="1">
      <c r="A156" s="330"/>
      <c r="B156" s="330"/>
      <c r="C156" s="311" t="s">
        <v>275</v>
      </c>
      <c r="D156" s="312"/>
      <c r="E156" s="313"/>
      <c r="F156" s="116" t="s">
        <v>22</v>
      </c>
      <c r="G156" s="116"/>
      <c r="H156" s="160">
        <v>22</v>
      </c>
      <c r="I156" s="244" t="s">
        <v>286</v>
      </c>
    </row>
    <row r="157" spans="1:9" ht="75" customHeight="1">
      <c r="A157" s="330"/>
      <c r="B157" s="330"/>
      <c r="C157" s="331" t="s">
        <v>137</v>
      </c>
      <c r="D157" s="332"/>
      <c r="E157" s="333"/>
      <c r="F157" s="116" t="s">
        <v>22</v>
      </c>
      <c r="G157" s="116"/>
      <c r="H157" s="160"/>
      <c r="I157" s="244" t="s">
        <v>286</v>
      </c>
    </row>
    <row r="158" spans="1:13" ht="12">
      <c r="A158" s="108"/>
      <c r="B158" s="108"/>
      <c r="C158" s="156"/>
      <c r="D158" s="156"/>
      <c r="E158" s="156"/>
      <c r="F158" s="156"/>
      <c r="G158" s="108"/>
      <c r="H158" s="108"/>
      <c r="I158" s="108"/>
      <c r="J158" s="157"/>
      <c r="K158" s="157"/>
      <c r="L158" s="157"/>
      <c r="M158" s="157"/>
    </row>
    <row r="159" spans="1:9" ht="12.75">
      <c r="A159" s="355" t="s">
        <v>87</v>
      </c>
      <c r="B159" s="355"/>
      <c r="C159" s="320" t="s">
        <v>129</v>
      </c>
      <c r="D159" s="328"/>
      <c r="E159" s="328"/>
      <c r="F159" s="90" t="s">
        <v>66</v>
      </c>
      <c r="G159" s="90" t="s">
        <v>65</v>
      </c>
      <c r="H159" s="90" t="s">
        <v>256</v>
      </c>
      <c r="I159" s="90" t="s">
        <v>2</v>
      </c>
    </row>
    <row r="160" spans="1:9" ht="27" customHeight="1">
      <c r="A160" s="330" t="s">
        <v>141</v>
      </c>
      <c r="B160" s="330"/>
      <c r="C160" s="311" t="s">
        <v>131</v>
      </c>
      <c r="D160" s="312"/>
      <c r="E160" s="313"/>
      <c r="F160" s="116" t="s">
        <v>22</v>
      </c>
      <c r="G160" s="116"/>
      <c r="H160" s="160" t="s">
        <v>232</v>
      </c>
      <c r="I160" s="244" t="s">
        <v>287</v>
      </c>
    </row>
    <row r="161" spans="1:9" ht="12">
      <c r="A161" s="330"/>
      <c r="B161" s="330"/>
      <c r="C161" s="311" t="s">
        <v>132</v>
      </c>
      <c r="D161" s="312"/>
      <c r="E161" s="313"/>
      <c r="F161" s="116" t="s">
        <v>22</v>
      </c>
      <c r="G161" s="116"/>
      <c r="H161" s="160" t="s">
        <v>234</v>
      </c>
      <c r="I161" s="244" t="s">
        <v>287</v>
      </c>
    </row>
    <row r="162" spans="1:9" ht="12">
      <c r="A162" s="330"/>
      <c r="B162" s="330"/>
      <c r="C162" s="311" t="s">
        <v>133</v>
      </c>
      <c r="D162" s="312"/>
      <c r="E162" s="313"/>
      <c r="F162" s="116" t="s">
        <v>22</v>
      </c>
      <c r="G162" s="116"/>
      <c r="H162" s="160">
        <v>1996</v>
      </c>
      <c r="I162" s="244" t="s">
        <v>287</v>
      </c>
    </row>
    <row r="163" spans="1:9" ht="12">
      <c r="A163" s="330"/>
      <c r="B163" s="330"/>
      <c r="C163" s="311" t="s">
        <v>134</v>
      </c>
      <c r="D163" s="312"/>
      <c r="E163" s="313"/>
      <c r="F163" s="116" t="s">
        <v>22</v>
      </c>
      <c r="G163" s="116"/>
      <c r="H163" s="160">
        <v>6631123</v>
      </c>
      <c r="I163" s="244" t="s">
        <v>287</v>
      </c>
    </row>
    <row r="164" spans="1:9" ht="84.75" customHeight="1">
      <c r="A164" s="330"/>
      <c r="B164" s="330"/>
      <c r="C164" s="311" t="s">
        <v>274</v>
      </c>
      <c r="D164" s="312"/>
      <c r="E164" s="313"/>
      <c r="F164" s="116" t="s">
        <v>22</v>
      </c>
      <c r="G164" s="116"/>
      <c r="H164" s="160">
        <v>10000</v>
      </c>
      <c r="I164" s="244" t="s">
        <v>287</v>
      </c>
    </row>
    <row r="165" spans="1:9" ht="12" customHeight="1">
      <c r="A165" s="330"/>
      <c r="B165" s="330"/>
      <c r="C165" s="311" t="s">
        <v>135</v>
      </c>
      <c r="D165" s="312"/>
      <c r="E165" s="313"/>
      <c r="F165" s="116" t="s">
        <v>22</v>
      </c>
      <c r="G165" s="116"/>
      <c r="H165" s="160">
        <v>1</v>
      </c>
      <c r="I165" s="244" t="s">
        <v>287</v>
      </c>
    </row>
    <row r="166" spans="1:9" ht="69" customHeight="1">
      <c r="A166" s="330"/>
      <c r="B166" s="330"/>
      <c r="C166" s="311" t="s">
        <v>275</v>
      </c>
      <c r="D166" s="312"/>
      <c r="E166" s="313"/>
      <c r="F166" s="116" t="s">
        <v>22</v>
      </c>
      <c r="G166" s="116"/>
      <c r="H166" s="160">
        <v>22</v>
      </c>
      <c r="I166" s="244" t="s">
        <v>287</v>
      </c>
    </row>
    <row r="167" spans="1:9" ht="78.75" customHeight="1">
      <c r="A167" s="330"/>
      <c r="B167" s="330"/>
      <c r="C167" s="331" t="s">
        <v>137</v>
      </c>
      <c r="D167" s="332"/>
      <c r="E167" s="333"/>
      <c r="F167" s="116" t="s">
        <v>22</v>
      </c>
      <c r="G167" s="116"/>
      <c r="H167" s="160"/>
      <c r="I167" s="244" t="s">
        <v>287</v>
      </c>
    </row>
    <row r="168" spans="1:13" ht="12">
      <c r="A168" s="108"/>
      <c r="B168" s="108"/>
      <c r="C168" s="108"/>
      <c r="D168" s="108"/>
      <c r="E168" s="108"/>
      <c r="F168" s="108"/>
      <c r="G168" s="99"/>
      <c r="H168" s="99"/>
      <c r="I168" s="99"/>
      <c r="J168" s="99"/>
      <c r="K168" s="99"/>
      <c r="L168" s="99"/>
      <c r="M168" s="99"/>
    </row>
    <row r="169" spans="1:9" ht="12.75">
      <c r="A169" s="355" t="s">
        <v>87</v>
      </c>
      <c r="B169" s="355"/>
      <c r="C169" s="320" t="s">
        <v>129</v>
      </c>
      <c r="D169" s="328"/>
      <c r="E169" s="328"/>
      <c r="F169" s="90" t="s">
        <v>66</v>
      </c>
      <c r="G169" s="90" t="s">
        <v>65</v>
      </c>
      <c r="H169" s="90" t="s">
        <v>256</v>
      </c>
      <c r="I169" s="90" t="s">
        <v>2</v>
      </c>
    </row>
    <row r="170" spans="1:9" ht="24" customHeight="1">
      <c r="A170" s="330" t="s">
        <v>142</v>
      </c>
      <c r="B170" s="330"/>
      <c r="C170" s="311" t="s">
        <v>131</v>
      </c>
      <c r="D170" s="312"/>
      <c r="E170" s="313"/>
      <c r="F170" s="116" t="s">
        <v>22</v>
      </c>
      <c r="G170" s="116"/>
      <c r="H170" s="160" t="s">
        <v>235</v>
      </c>
      <c r="I170" s="244" t="s">
        <v>288</v>
      </c>
    </row>
    <row r="171" spans="1:9" ht="12" customHeight="1">
      <c r="A171" s="330"/>
      <c r="B171" s="330"/>
      <c r="C171" s="311" t="s">
        <v>132</v>
      </c>
      <c r="D171" s="312"/>
      <c r="E171" s="313"/>
      <c r="F171" s="116" t="s">
        <v>22</v>
      </c>
      <c r="G171" s="116"/>
      <c r="H171" s="160" t="s">
        <v>236</v>
      </c>
      <c r="I171" s="244" t="s">
        <v>288</v>
      </c>
    </row>
    <row r="172" spans="1:9" ht="12">
      <c r="A172" s="330"/>
      <c r="B172" s="330"/>
      <c r="C172" s="311" t="s">
        <v>133</v>
      </c>
      <c r="D172" s="312"/>
      <c r="E172" s="313"/>
      <c r="F172" s="116" t="s">
        <v>22</v>
      </c>
      <c r="G172" s="116"/>
      <c r="H172" s="160">
        <v>1992</v>
      </c>
      <c r="I172" s="244" t="s">
        <v>288</v>
      </c>
    </row>
    <row r="173" spans="1:9" ht="12">
      <c r="A173" s="330"/>
      <c r="B173" s="330"/>
      <c r="C173" s="311" t="s">
        <v>134</v>
      </c>
      <c r="D173" s="312"/>
      <c r="E173" s="313"/>
      <c r="F173" s="116"/>
      <c r="G173" s="116" t="s">
        <v>22</v>
      </c>
      <c r="H173" s="160">
        <v>534293</v>
      </c>
      <c r="I173" s="244" t="s">
        <v>288</v>
      </c>
    </row>
    <row r="174" spans="1:9" ht="69.75" customHeight="1">
      <c r="A174" s="330"/>
      <c r="B174" s="330"/>
      <c r="C174" s="311" t="s">
        <v>274</v>
      </c>
      <c r="D174" s="312"/>
      <c r="E174" s="313"/>
      <c r="F174" s="116" t="s">
        <v>22</v>
      </c>
      <c r="G174" s="116"/>
      <c r="H174" s="160">
        <v>10000</v>
      </c>
      <c r="I174" s="244" t="s">
        <v>288</v>
      </c>
    </row>
    <row r="175" spans="1:9" ht="12" customHeight="1">
      <c r="A175" s="330"/>
      <c r="B175" s="330"/>
      <c r="C175" s="311" t="s">
        <v>135</v>
      </c>
      <c r="D175" s="312"/>
      <c r="E175" s="313"/>
      <c r="F175" s="116" t="s">
        <v>22</v>
      </c>
      <c r="G175" s="116"/>
      <c r="H175" s="160">
        <v>1</v>
      </c>
      <c r="I175" s="244" t="s">
        <v>288</v>
      </c>
    </row>
    <row r="176" spans="1:9" ht="62.25" customHeight="1">
      <c r="A176" s="330"/>
      <c r="B176" s="330"/>
      <c r="C176" s="311" t="s">
        <v>275</v>
      </c>
      <c r="D176" s="312"/>
      <c r="E176" s="313"/>
      <c r="F176" s="116" t="s">
        <v>22</v>
      </c>
      <c r="G176" s="116"/>
      <c r="H176" s="160">
        <v>2</v>
      </c>
      <c r="I176" s="244" t="s">
        <v>288</v>
      </c>
    </row>
    <row r="177" spans="1:9" ht="76.5" customHeight="1">
      <c r="A177" s="330"/>
      <c r="B177" s="330"/>
      <c r="C177" s="331" t="s">
        <v>137</v>
      </c>
      <c r="D177" s="332"/>
      <c r="E177" s="333"/>
      <c r="F177" s="116" t="s">
        <v>22</v>
      </c>
      <c r="G177" s="116"/>
      <c r="H177" s="160"/>
      <c r="I177" s="244" t="s">
        <v>288</v>
      </c>
    </row>
    <row r="178" ht="12" customHeight="1"/>
    <row r="179" spans="1:9" ht="25.5" customHeight="1">
      <c r="A179" s="355" t="s">
        <v>87</v>
      </c>
      <c r="B179" s="355"/>
      <c r="C179" s="320" t="s">
        <v>129</v>
      </c>
      <c r="D179" s="328"/>
      <c r="E179" s="328"/>
      <c r="F179" s="90" t="s">
        <v>66</v>
      </c>
      <c r="G179" s="90" t="s">
        <v>65</v>
      </c>
      <c r="H179" s="90" t="s">
        <v>256</v>
      </c>
      <c r="I179" s="90" t="s">
        <v>2</v>
      </c>
    </row>
    <row r="180" spans="1:9" ht="29.25" customHeight="1">
      <c r="A180" s="330" t="s">
        <v>143</v>
      </c>
      <c r="B180" s="330"/>
      <c r="C180" s="311" t="s">
        <v>131</v>
      </c>
      <c r="D180" s="312"/>
      <c r="E180" s="313"/>
      <c r="F180" s="160" t="s">
        <v>22</v>
      </c>
      <c r="G180" s="160"/>
      <c r="H180" s="160" t="s">
        <v>235</v>
      </c>
      <c r="I180" s="244" t="s">
        <v>289</v>
      </c>
    </row>
    <row r="181" spans="1:9" ht="19.5" customHeight="1">
      <c r="A181" s="330"/>
      <c r="B181" s="330"/>
      <c r="C181" s="311" t="s">
        <v>132</v>
      </c>
      <c r="D181" s="312"/>
      <c r="E181" s="313"/>
      <c r="F181" s="160" t="s">
        <v>22</v>
      </c>
      <c r="G181" s="160"/>
      <c r="H181" s="160" t="s">
        <v>236</v>
      </c>
      <c r="I181" s="244" t="s">
        <v>289</v>
      </c>
    </row>
    <row r="182" spans="1:9" ht="12">
      <c r="A182" s="330"/>
      <c r="B182" s="330"/>
      <c r="C182" s="311" t="s">
        <v>133</v>
      </c>
      <c r="D182" s="312"/>
      <c r="E182" s="313"/>
      <c r="F182" s="160" t="s">
        <v>22</v>
      </c>
      <c r="G182" s="160"/>
      <c r="H182" s="160">
        <v>1992</v>
      </c>
      <c r="I182" s="244" t="s">
        <v>289</v>
      </c>
    </row>
    <row r="183" spans="1:9" ht="12">
      <c r="A183" s="330"/>
      <c r="B183" s="330"/>
      <c r="C183" s="311" t="s">
        <v>134</v>
      </c>
      <c r="D183" s="312"/>
      <c r="E183" s="313"/>
      <c r="F183" s="160" t="s">
        <v>22</v>
      </c>
      <c r="G183" s="160"/>
      <c r="H183" s="160">
        <v>534293</v>
      </c>
      <c r="I183" s="244" t="s">
        <v>289</v>
      </c>
    </row>
    <row r="184" spans="1:9" ht="71.25" customHeight="1">
      <c r="A184" s="330"/>
      <c r="B184" s="330"/>
      <c r="C184" s="311" t="s">
        <v>274</v>
      </c>
      <c r="D184" s="312"/>
      <c r="E184" s="313"/>
      <c r="F184" s="160" t="s">
        <v>22</v>
      </c>
      <c r="G184" s="160"/>
      <c r="H184" s="160">
        <v>10000</v>
      </c>
      <c r="I184" s="244" t="s">
        <v>289</v>
      </c>
    </row>
    <row r="185" spans="1:9" ht="12" customHeight="1">
      <c r="A185" s="330"/>
      <c r="B185" s="330"/>
      <c r="C185" s="311" t="s">
        <v>135</v>
      </c>
      <c r="D185" s="312"/>
      <c r="E185" s="313"/>
      <c r="F185" s="160" t="s">
        <v>22</v>
      </c>
      <c r="G185" s="160"/>
      <c r="H185" s="160">
        <v>1</v>
      </c>
      <c r="I185" s="244" t="s">
        <v>289</v>
      </c>
    </row>
    <row r="186" spans="1:9" ht="63.75" customHeight="1">
      <c r="A186" s="330"/>
      <c r="B186" s="330"/>
      <c r="C186" s="311" t="s">
        <v>275</v>
      </c>
      <c r="D186" s="312"/>
      <c r="E186" s="313"/>
      <c r="F186" s="160" t="s">
        <v>22</v>
      </c>
      <c r="G186" s="160"/>
      <c r="H186" s="160">
        <v>2</v>
      </c>
      <c r="I186" s="244" t="s">
        <v>289</v>
      </c>
    </row>
    <row r="187" spans="1:9" ht="78.75" customHeight="1">
      <c r="A187" s="330"/>
      <c r="B187" s="330"/>
      <c r="C187" s="331" t="s">
        <v>137</v>
      </c>
      <c r="D187" s="332"/>
      <c r="E187" s="333"/>
      <c r="F187" s="160" t="s">
        <v>22</v>
      </c>
      <c r="G187" s="160"/>
      <c r="H187" s="160"/>
      <c r="I187" s="244" t="s">
        <v>289</v>
      </c>
    </row>
    <row r="189" spans="1:9" ht="15.75" customHeight="1">
      <c r="A189" s="381" t="s">
        <v>144</v>
      </c>
      <c r="B189" s="381"/>
      <c r="C189" s="381"/>
      <c r="D189" s="381"/>
      <c r="E189" s="381"/>
      <c r="F189" s="381"/>
      <c r="G189" s="381"/>
      <c r="H189" s="381"/>
      <c r="I189" s="381"/>
    </row>
    <row r="190" spans="1:9" ht="25.5" customHeight="1">
      <c r="A190" s="320" t="s">
        <v>87</v>
      </c>
      <c r="B190" s="321"/>
      <c r="C190" s="320" t="s">
        <v>129</v>
      </c>
      <c r="D190" s="328"/>
      <c r="E190" s="328"/>
      <c r="F190" s="90" t="s">
        <v>66</v>
      </c>
      <c r="G190" s="90" t="s">
        <v>65</v>
      </c>
      <c r="H190" s="90" t="s">
        <v>256</v>
      </c>
      <c r="I190" s="90" t="s">
        <v>2</v>
      </c>
    </row>
    <row r="191" spans="1:9" ht="48">
      <c r="A191" s="330" t="s">
        <v>145</v>
      </c>
      <c r="B191" s="330"/>
      <c r="C191" s="337" t="s">
        <v>131</v>
      </c>
      <c r="D191" s="338"/>
      <c r="E191" s="339"/>
      <c r="F191" s="160" t="s">
        <v>22</v>
      </c>
      <c r="G191" s="160"/>
      <c r="H191" s="160" t="s">
        <v>237</v>
      </c>
      <c r="I191" s="105">
        <v>20</v>
      </c>
    </row>
    <row r="192" spans="1:9" ht="12">
      <c r="A192" s="330"/>
      <c r="B192" s="330"/>
      <c r="C192" s="337" t="s">
        <v>132</v>
      </c>
      <c r="D192" s="338"/>
      <c r="E192" s="339"/>
      <c r="F192" s="160" t="s">
        <v>22</v>
      </c>
      <c r="G192" s="160"/>
      <c r="H192" s="160" t="s">
        <v>238</v>
      </c>
      <c r="I192" s="105">
        <v>20</v>
      </c>
    </row>
    <row r="193" spans="1:9" ht="12">
      <c r="A193" s="330"/>
      <c r="B193" s="330"/>
      <c r="C193" s="337" t="s">
        <v>133</v>
      </c>
      <c r="D193" s="338"/>
      <c r="E193" s="339"/>
      <c r="F193" s="160" t="s">
        <v>22</v>
      </c>
      <c r="G193" s="160"/>
      <c r="H193" s="160" t="s">
        <v>238</v>
      </c>
      <c r="I193" s="105">
        <v>20</v>
      </c>
    </row>
    <row r="194" spans="1:9" ht="12">
      <c r="A194" s="330"/>
      <c r="B194" s="330"/>
      <c r="C194" s="337" t="s">
        <v>134</v>
      </c>
      <c r="D194" s="338"/>
      <c r="E194" s="339"/>
      <c r="F194" s="160" t="s">
        <v>22</v>
      </c>
      <c r="G194" s="160"/>
      <c r="H194" s="160" t="s">
        <v>238</v>
      </c>
      <c r="I194" s="105">
        <v>20</v>
      </c>
    </row>
    <row r="195" spans="1:9" ht="12" customHeight="1">
      <c r="A195" s="330"/>
      <c r="B195" s="330"/>
      <c r="C195" s="337" t="s">
        <v>146</v>
      </c>
      <c r="D195" s="338"/>
      <c r="E195" s="339"/>
      <c r="F195" s="160" t="s">
        <v>22</v>
      </c>
      <c r="G195" s="160"/>
      <c r="H195" s="160">
        <v>24</v>
      </c>
      <c r="I195" s="105">
        <v>20</v>
      </c>
    </row>
    <row r="196" spans="1:9" ht="12" customHeight="1">
      <c r="A196" s="330"/>
      <c r="B196" s="330"/>
      <c r="C196" s="337" t="s">
        <v>147</v>
      </c>
      <c r="D196" s="338"/>
      <c r="E196" s="339"/>
      <c r="F196" s="160" t="s">
        <v>22</v>
      </c>
      <c r="G196" s="160"/>
      <c r="H196" s="160">
        <v>4.5</v>
      </c>
      <c r="I196" s="105">
        <v>20</v>
      </c>
    </row>
    <row r="197" spans="1:9" ht="27.75" customHeight="1">
      <c r="A197" s="330"/>
      <c r="B197" s="330"/>
      <c r="C197" s="320" t="s">
        <v>148</v>
      </c>
      <c r="D197" s="328"/>
      <c r="E197" s="321"/>
      <c r="F197" s="160" t="s">
        <v>22</v>
      </c>
      <c r="G197" s="160"/>
      <c r="H197" s="160">
        <v>292</v>
      </c>
      <c r="I197" s="105">
        <v>20</v>
      </c>
    </row>
    <row r="198" spans="1:9" ht="12" customHeight="1">
      <c r="A198" s="330"/>
      <c r="B198" s="330"/>
      <c r="C198" s="337" t="s">
        <v>149</v>
      </c>
      <c r="D198" s="338"/>
      <c r="E198" s="339"/>
      <c r="F198" s="160" t="s">
        <v>22</v>
      </c>
      <c r="G198" s="160"/>
      <c r="H198" s="160">
        <v>12</v>
      </c>
      <c r="I198" s="105">
        <v>20</v>
      </c>
    </row>
    <row r="199" spans="1:9" ht="12">
      <c r="A199" s="330"/>
      <c r="B199" s="330"/>
      <c r="C199" s="330" t="s">
        <v>150</v>
      </c>
      <c r="D199" s="330"/>
      <c r="E199" s="330"/>
      <c r="F199" s="160" t="s">
        <v>22</v>
      </c>
      <c r="G199" s="160"/>
      <c r="H199" s="160">
        <v>2</v>
      </c>
      <c r="I199" s="105">
        <v>20</v>
      </c>
    </row>
    <row r="200" spans="1:9" ht="77.25" customHeight="1">
      <c r="A200" s="330"/>
      <c r="B200" s="330"/>
      <c r="C200" s="337" t="s">
        <v>151</v>
      </c>
      <c r="D200" s="338"/>
      <c r="E200" s="339"/>
      <c r="F200" s="160" t="s">
        <v>22</v>
      </c>
      <c r="G200" s="160"/>
      <c r="H200" s="160">
        <v>16</v>
      </c>
      <c r="I200" s="105">
        <v>20</v>
      </c>
    </row>
    <row r="201" spans="1:9" ht="84.75" customHeight="1">
      <c r="A201" s="330"/>
      <c r="B201" s="330"/>
      <c r="C201" s="382" t="s">
        <v>137</v>
      </c>
      <c r="D201" s="383"/>
      <c r="E201" s="384"/>
      <c r="F201" s="160" t="s">
        <v>22</v>
      </c>
      <c r="G201" s="160"/>
      <c r="H201" s="160" t="s">
        <v>238</v>
      </c>
      <c r="I201" s="105">
        <v>20</v>
      </c>
    </row>
    <row r="203" spans="1:9" ht="15.75">
      <c r="A203" s="381" t="s">
        <v>152</v>
      </c>
      <c r="B203" s="381"/>
      <c r="C203" s="381"/>
      <c r="D203" s="381"/>
      <c r="E203" s="381"/>
      <c r="F203" s="381"/>
      <c r="G203" s="381"/>
      <c r="H203" s="381"/>
      <c r="I203" s="381"/>
    </row>
    <row r="204" spans="1:9" ht="12.75">
      <c r="A204" s="355" t="s">
        <v>87</v>
      </c>
      <c r="B204" s="355"/>
      <c r="C204" s="320" t="s">
        <v>129</v>
      </c>
      <c r="D204" s="328"/>
      <c r="E204" s="328"/>
      <c r="F204" s="90" t="s">
        <v>66</v>
      </c>
      <c r="G204" s="90" t="s">
        <v>65</v>
      </c>
      <c r="H204" s="90" t="s">
        <v>256</v>
      </c>
      <c r="I204" s="90" t="s">
        <v>2</v>
      </c>
    </row>
    <row r="205" spans="1:9" ht="27" customHeight="1">
      <c r="A205" s="330" t="s">
        <v>153</v>
      </c>
      <c r="B205" s="330"/>
      <c r="C205" s="330" t="s">
        <v>131</v>
      </c>
      <c r="D205" s="330"/>
      <c r="E205" s="330"/>
      <c r="F205" s="116" t="s">
        <v>22</v>
      </c>
      <c r="G205" s="116"/>
      <c r="H205" s="239" t="s">
        <v>239</v>
      </c>
      <c r="I205" s="244" t="s">
        <v>290</v>
      </c>
    </row>
    <row r="206" spans="1:9" ht="12">
      <c r="A206" s="330"/>
      <c r="B206" s="330"/>
      <c r="C206" s="330" t="s">
        <v>132</v>
      </c>
      <c r="D206" s="330"/>
      <c r="E206" s="330"/>
      <c r="F206" s="116" t="s">
        <v>22</v>
      </c>
      <c r="G206" s="116"/>
      <c r="H206" s="160" t="s">
        <v>238</v>
      </c>
      <c r="I206" s="244" t="s">
        <v>290</v>
      </c>
    </row>
    <row r="207" spans="1:9" ht="12">
      <c r="A207" s="330"/>
      <c r="B207" s="330"/>
      <c r="C207" s="330" t="s">
        <v>133</v>
      </c>
      <c r="D207" s="330"/>
      <c r="E207" s="330"/>
      <c r="F207" s="116" t="s">
        <v>22</v>
      </c>
      <c r="G207" s="116"/>
      <c r="H207" s="160">
        <v>1990</v>
      </c>
      <c r="I207" s="244" t="s">
        <v>290</v>
      </c>
    </row>
    <row r="208" spans="1:9" ht="12">
      <c r="A208" s="330"/>
      <c r="B208" s="330"/>
      <c r="C208" s="330" t="s">
        <v>134</v>
      </c>
      <c r="D208" s="330"/>
      <c r="E208" s="330"/>
      <c r="F208" s="116" t="s">
        <v>22</v>
      </c>
      <c r="G208" s="116"/>
      <c r="H208" s="160" t="s">
        <v>238</v>
      </c>
      <c r="I208" s="244" t="s">
        <v>290</v>
      </c>
    </row>
    <row r="209" spans="1:9" ht="12" customHeight="1">
      <c r="A209" s="330"/>
      <c r="B209" s="330"/>
      <c r="C209" s="330" t="s">
        <v>138</v>
      </c>
      <c r="D209" s="330"/>
      <c r="E209" s="330"/>
      <c r="F209" s="116" t="s">
        <v>22</v>
      </c>
      <c r="G209" s="116"/>
      <c r="H209" s="160" t="s">
        <v>240</v>
      </c>
      <c r="I209" s="244" t="s">
        <v>290</v>
      </c>
    </row>
    <row r="210" spans="1:9" ht="12">
      <c r="A210" s="330"/>
      <c r="B210" s="330"/>
      <c r="C210" s="330" t="s">
        <v>135</v>
      </c>
      <c r="D210" s="330"/>
      <c r="E210" s="330"/>
      <c r="F210" s="116" t="s">
        <v>22</v>
      </c>
      <c r="G210" s="116"/>
      <c r="H210" s="160">
        <v>1</v>
      </c>
      <c r="I210" s="244" t="s">
        <v>290</v>
      </c>
    </row>
    <row r="211" spans="1:9" ht="12">
      <c r="A211" s="330"/>
      <c r="B211" s="330"/>
      <c r="C211" s="330" t="s">
        <v>136</v>
      </c>
      <c r="D211" s="330"/>
      <c r="E211" s="330"/>
      <c r="F211" s="116" t="s">
        <v>22</v>
      </c>
      <c r="G211" s="116"/>
      <c r="H211" s="160" t="s">
        <v>241</v>
      </c>
      <c r="I211" s="244" t="s">
        <v>290</v>
      </c>
    </row>
    <row r="212" spans="1:9" ht="12">
      <c r="A212" s="139"/>
      <c r="B212" s="140"/>
      <c r="C212" s="140"/>
      <c r="D212" s="140"/>
      <c r="E212" s="140"/>
      <c r="F212" s="140"/>
      <c r="G212" s="140"/>
      <c r="H212" s="140"/>
      <c r="I212" s="140"/>
    </row>
    <row r="213" spans="1:9" ht="48" customHeight="1">
      <c r="A213" s="355" t="s">
        <v>87</v>
      </c>
      <c r="B213" s="355"/>
      <c r="C213" s="320" t="s">
        <v>129</v>
      </c>
      <c r="D213" s="328"/>
      <c r="E213" s="321"/>
      <c r="F213" s="90" t="s">
        <v>66</v>
      </c>
      <c r="G213" s="90" t="s">
        <v>65</v>
      </c>
      <c r="H213" s="90" t="s">
        <v>256</v>
      </c>
      <c r="I213" s="90" t="s">
        <v>2</v>
      </c>
    </row>
    <row r="214" spans="1:9" ht="27" customHeight="1">
      <c r="A214" s="330" t="s">
        <v>154</v>
      </c>
      <c r="B214" s="330"/>
      <c r="C214" s="330" t="s">
        <v>131</v>
      </c>
      <c r="D214" s="330"/>
      <c r="E214" s="330"/>
      <c r="F214" s="116" t="s">
        <v>22</v>
      </c>
      <c r="G214" s="116"/>
      <c r="H214" s="160" t="s">
        <v>242</v>
      </c>
      <c r="I214" s="244" t="s">
        <v>291</v>
      </c>
    </row>
    <row r="215" spans="1:9" ht="12">
      <c r="A215" s="330"/>
      <c r="B215" s="330"/>
      <c r="C215" s="330" t="s">
        <v>132</v>
      </c>
      <c r="D215" s="330"/>
      <c r="E215" s="330"/>
      <c r="F215" s="116" t="s">
        <v>22</v>
      </c>
      <c r="G215" s="116"/>
      <c r="H215" s="160" t="s">
        <v>243</v>
      </c>
      <c r="I215" s="244" t="s">
        <v>291</v>
      </c>
    </row>
    <row r="216" spans="1:9" ht="12">
      <c r="A216" s="330"/>
      <c r="B216" s="330"/>
      <c r="C216" s="330" t="s">
        <v>133</v>
      </c>
      <c r="D216" s="330"/>
      <c r="E216" s="330"/>
      <c r="F216" s="116" t="s">
        <v>22</v>
      </c>
      <c r="G216" s="116"/>
      <c r="H216" s="160">
        <v>2013</v>
      </c>
      <c r="I216" s="244" t="s">
        <v>291</v>
      </c>
    </row>
    <row r="217" spans="1:9" ht="12">
      <c r="A217" s="330"/>
      <c r="B217" s="330"/>
      <c r="C217" s="330" t="s">
        <v>134</v>
      </c>
      <c r="D217" s="330"/>
      <c r="E217" s="330"/>
      <c r="F217" s="116" t="s">
        <v>22</v>
      </c>
      <c r="G217" s="116"/>
      <c r="H217" s="160" t="s">
        <v>244</v>
      </c>
      <c r="I217" s="244" t="s">
        <v>291</v>
      </c>
    </row>
    <row r="218" spans="1:9" ht="12" customHeight="1">
      <c r="A218" s="330"/>
      <c r="B218" s="330"/>
      <c r="C218" s="330" t="s">
        <v>138</v>
      </c>
      <c r="D218" s="330"/>
      <c r="E218" s="330"/>
      <c r="F218" s="116" t="s">
        <v>22</v>
      </c>
      <c r="G218" s="116"/>
      <c r="H218" s="160" t="s">
        <v>245</v>
      </c>
      <c r="I218" s="244" t="s">
        <v>291</v>
      </c>
    </row>
    <row r="219" spans="1:9" ht="12">
      <c r="A219" s="330"/>
      <c r="B219" s="330"/>
      <c r="C219" s="330" t="s">
        <v>135</v>
      </c>
      <c r="D219" s="330"/>
      <c r="E219" s="330"/>
      <c r="F219" s="116" t="s">
        <v>22</v>
      </c>
      <c r="G219" s="116"/>
      <c r="H219" s="160">
        <v>1</v>
      </c>
      <c r="I219" s="244" t="s">
        <v>291</v>
      </c>
    </row>
    <row r="220" spans="1:9" ht="12" customHeight="1">
      <c r="A220" s="330"/>
      <c r="B220" s="330"/>
      <c r="C220" s="330" t="s">
        <v>136</v>
      </c>
      <c r="D220" s="330"/>
      <c r="E220" s="330"/>
      <c r="F220" s="116" t="s">
        <v>22</v>
      </c>
      <c r="G220" s="116"/>
      <c r="H220" s="160" t="s">
        <v>246</v>
      </c>
      <c r="I220" s="244" t="s">
        <v>291</v>
      </c>
    </row>
    <row r="221" spans="1:9" ht="12">
      <c r="A221" s="330"/>
      <c r="B221" s="330"/>
      <c r="C221" s="382" t="s">
        <v>137</v>
      </c>
      <c r="D221" s="383"/>
      <c r="E221" s="384"/>
      <c r="F221" s="116" t="s">
        <v>22</v>
      </c>
      <c r="G221" s="116"/>
      <c r="H221" s="160"/>
      <c r="I221" s="244" t="s">
        <v>291</v>
      </c>
    </row>
    <row r="224" spans="1:10" ht="12" customHeight="1">
      <c r="A224" s="411" t="s">
        <v>155</v>
      </c>
      <c r="B224" s="412"/>
      <c r="C224" s="412"/>
      <c r="D224" s="412"/>
      <c r="E224" s="412"/>
      <c r="F224" s="412"/>
      <c r="G224" s="412"/>
      <c r="H224" s="412"/>
      <c r="I224" s="412"/>
      <c r="J224" s="412"/>
    </row>
    <row r="225" spans="1:10" ht="12" customHeight="1">
      <c r="A225" s="419" t="s">
        <v>247</v>
      </c>
      <c r="B225" s="420"/>
      <c r="C225" s="420"/>
      <c r="D225" s="420"/>
      <c r="E225" s="420"/>
      <c r="F225" s="420"/>
      <c r="G225" s="420"/>
      <c r="H225" s="420"/>
      <c r="I225" s="420"/>
      <c r="J225" s="420"/>
    </row>
    <row r="226" spans="1:10" ht="12" customHeight="1">
      <c r="A226" s="255"/>
      <c r="B226" s="256"/>
      <c r="C226" s="256"/>
      <c r="D226" s="256"/>
      <c r="E226" s="256"/>
      <c r="F226" s="256"/>
      <c r="G226" s="256"/>
      <c r="H226" s="256"/>
      <c r="I226" s="256"/>
      <c r="J226" s="256"/>
    </row>
    <row r="227" spans="1:10" ht="12.75">
      <c r="A227" s="109"/>
      <c r="B227" s="110"/>
      <c r="C227" s="110"/>
      <c r="D227" s="110"/>
      <c r="E227" s="110"/>
      <c r="F227" s="110"/>
      <c r="G227" s="257" t="s">
        <v>66</v>
      </c>
      <c r="H227" s="90" t="s">
        <v>65</v>
      </c>
      <c r="I227" s="90" t="s">
        <v>88</v>
      </c>
      <c r="J227" s="90" t="s">
        <v>2</v>
      </c>
    </row>
    <row r="228" spans="1:10" ht="12.75">
      <c r="A228" s="369" t="s">
        <v>119</v>
      </c>
      <c r="B228" s="370"/>
      <c r="C228" s="370"/>
      <c r="D228" s="370"/>
      <c r="E228" s="371"/>
      <c r="F228" s="169"/>
      <c r="G228" s="165" t="s">
        <v>22</v>
      </c>
      <c r="H228" s="93"/>
      <c r="I228" s="93"/>
      <c r="J228" s="244" t="s">
        <v>292</v>
      </c>
    </row>
    <row r="229" spans="1:10" ht="12.75">
      <c r="A229" s="369" t="s">
        <v>120</v>
      </c>
      <c r="B229" s="370"/>
      <c r="C229" s="370"/>
      <c r="D229" s="370"/>
      <c r="E229" s="371"/>
      <c r="F229" s="169"/>
      <c r="G229" s="165" t="s">
        <v>22</v>
      </c>
      <c r="H229" s="93"/>
      <c r="I229" s="93"/>
      <c r="J229" s="244" t="s">
        <v>292</v>
      </c>
    </row>
    <row r="230" spans="1:10" ht="12.75">
      <c r="A230" s="369" t="s">
        <v>121</v>
      </c>
      <c r="B230" s="370"/>
      <c r="C230" s="370"/>
      <c r="D230" s="370"/>
      <c r="E230" s="371"/>
      <c r="F230" s="169"/>
      <c r="G230" s="165" t="s">
        <v>22</v>
      </c>
      <c r="H230" s="93"/>
      <c r="I230" s="93"/>
      <c r="J230" s="244" t="s">
        <v>292</v>
      </c>
    </row>
    <row r="231" spans="1:10" ht="12.75">
      <c r="A231" s="369" t="s">
        <v>122</v>
      </c>
      <c r="B231" s="370"/>
      <c r="C231" s="370"/>
      <c r="D231" s="370"/>
      <c r="E231" s="371"/>
      <c r="F231" s="169"/>
      <c r="G231" s="165" t="s">
        <v>22</v>
      </c>
      <c r="H231" s="93"/>
      <c r="I231" s="93"/>
      <c r="J231" s="244" t="s">
        <v>292</v>
      </c>
    </row>
    <row r="232" spans="1:10" ht="12.75">
      <c r="A232" s="369" t="s">
        <v>123</v>
      </c>
      <c r="B232" s="370"/>
      <c r="C232" s="370"/>
      <c r="D232" s="370"/>
      <c r="E232" s="371"/>
      <c r="F232" s="169"/>
      <c r="G232" s="165" t="s">
        <v>22</v>
      </c>
      <c r="H232" s="93"/>
      <c r="I232" s="93"/>
      <c r="J232" s="244" t="s">
        <v>292</v>
      </c>
    </row>
    <row r="233" spans="1:6" ht="12.75">
      <c r="A233" s="144"/>
      <c r="B233" s="145"/>
      <c r="C233" s="145"/>
      <c r="D233" s="145"/>
      <c r="E233" s="145"/>
      <c r="F233" s="242"/>
    </row>
    <row r="234" spans="1:10" ht="12.75" customHeight="1">
      <c r="A234" s="411" t="s">
        <v>156</v>
      </c>
      <c r="B234" s="412"/>
      <c r="C234" s="412"/>
      <c r="D234" s="412"/>
      <c r="E234" s="412"/>
      <c r="F234" s="412"/>
      <c r="G234" s="412"/>
      <c r="H234" s="412"/>
      <c r="I234" s="412"/>
      <c r="J234" s="413"/>
    </row>
    <row r="235" spans="1:10" ht="12" customHeight="1">
      <c r="A235" s="346" t="s">
        <v>157</v>
      </c>
      <c r="B235" s="347"/>
      <c r="C235" s="347"/>
      <c r="D235" s="347"/>
      <c r="E235" s="347"/>
      <c r="F235" s="347"/>
      <c r="G235" s="347"/>
      <c r="H235" s="347"/>
      <c r="I235" s="347"/>
      <c r="J235" s="348"/>
    </row>
    <row r="236" spans="1:10" ht="15" customHeight="1">
      <c r="A236" s="408" t="s">
        <v>158</v>
      </c>
      <c r="B236" s="409"/>
      <c r="C236" s="409"/>
      <c r="D236" s="409"/>
      <c r="E236" s="409"/>
      <c r="F236" s="409"/>
      <c r="G236" s="409"/>
      <c r="H236" s="409"/>
      <c r="I236" s="409"/>
      <c r="J236" s="410"/>
    </row>
    <row r="237" spans="1:10" ht="12">
      <c r="A237" s="258" t="s">
        <v>159</v>
      </c>
      <c r="B237" s="259" t="s">
        <v>160</v>
      </c>
      <c r="C237" s="308">
        <v>257</v>
      </c>
      <c r="D237" s="308"/>
      <c r="E237" s="319" t="s">
        <v>161</v>
      </c>
      <c r="F237" s="319"/>
      <c r="G237" s="358"/>
      <c r="H237" s="139">
        <v>294</v>
      </c>
      <c r="I237" s="141"/>
      <c r="J237" s="140"/>
    </row>
    <row r="238" spans="1:10" ht="12.75">
      <c r="A238" s="385" t="s">
        <v>208</v>
      </c>
      <c r="B238" s="386"/>
      <c r="C238" s="386"/>
      <c r="D238" s="386"/>
      <c r="E238" s="387"/>
      <c r="F238" s="167"/>
      <c r="G238" s="257" t="s">
        <v>66</v>
      </c>
      <c r="H238" s="90" t="s">
        <v>65</v>
      </c>
      <c r="I238" s="257" t="s">
        <v>88</v>
      </c>
      <c r="J238" s="90" t="s">
        <v>2</v>
      </c>
    </row>
    <row r="239" spans="1:10" ht="12.75" customHeight="1">
      <c r="A239" s="385" t="s">
        <v>205</v>
      </c>
      <c r="B239" s="386"/>
      <c r="C239" s="386"/>
      <c r="D239" s="386"/>
      <c r="E239" s="387"/>
      <c r="F239" s="168"/>
      <c r="G239" s="160" t="s">
        <v>22</v>
      </c>
      <c r="H239" s="244"/>
      <c r="I239" s="165"/>
      <c r="J239" s="105"/>
    </row>
    <row r="240" spans="1:10" ht="12.75" customHeight="1">
      <c r="A240" s="385" t="s">
        <v>206</v>
      </c>
      <c r="B240" s="386"/>
      <c r="C240" s="386"/>
      <c r="D240" s="386"/>
      <c r="E240" s="387"/>
      <c r="F240" s="168"/>
      <c r="G240" s="160" t="s">
        <v>22</v>
      </c>
      <c r="H240" s="244"/>
      <c r="I240" s="165"/>
      <c r="J240" s="105"/>
    </row>
    <row r="241" spans="1:10" ht="12.75" customHeight="1">
      <c r="A241" s="385" t="s">
        <v>207</v>
      </c>
      <c r="B241" s="386"/>
      <c r="C241" s="386"/>
      <c r="D241" s="386"/>
      <c r="E241" s="387"/>
      <c r="F241" s="168"/>
      <c r="G241" s="160" t="s">
        <v>22</v>
      </c>
      <c r="H241" s="244"/>
      <c r="I241" s="165"/>
      <c r="J241" s="105"/>
    </row>
    <row r="243" spans="1:10" ht="12" customHeight="1">
      <c r="A243" s="366" t="s">
        <v>162</v>
      </c>
      <c r="B243" s="367"/>
      <c r="C243" s="367"/>
      <c r="D243" s="367"/>
      <c r="E243" s="367"/>
      <c r="F243" s="367"/>
      <c r="G243" s="367"/>
      <c r="H243" s="367"/>
      <c r="I243" s="367"/>
      <c r="J243" s="368"/>
    </row>
    <row r="244" spans="1:10" ht="12.75">
      <c r="A244" s="389" t="s">
        <v>163</v>
      </c>
      <c r="B244" s="390"/>
      <c r="C244" s="390"/>
      <c r="D244" s="390"/>
      <c r="E244" s="390"/>
      <c r="F244" s="401" t="s">
        <v>66</v>
      </c>
      <c r="G244" s="402"/>
      <c r="H244" s="90" t="s">
        <v>65</v>
      </c>
      <c r="I244" s="90" t="s">
        <v>88</v>
      </c>
      <c r="J244" s="90" t="s">
        <v>2</v>
      </c>
    </row>
    <row r="245" spans="1:10" ht="12">
      <c r="A245" s="101" t="s">
        <v>164</v>
      </c>
      <c r="B245" s="102"/>
      <c r="C245" s="102"/>
      <c r="D245" s="103"/>
      <c r="E245" s="111"/>
      <c r="F245" s="330" t="s">
        <v>22</v>
      </c>
      <c r="G245" s="330"/>
      <c r="H245" s="93"/>
      <c r="I245" s="93"/>
      <c r="J245" s="244" t="s">
        <v>293</v>
      </c>
    </row>
    <row r="246" spans="1:10" ht="12">
      <c r="A246" s="388" t="s">
        <v>165</v>
      </c>
      <c r="B246" s="388"/>
      <c r="C246" s="388"/>
      <c r="D246" s="388"/>
      <c r="E246" s="111"/>
      <c r="F246" s="330" t="s">
        <v>22</v>
      </c>
      <c r="G246" s="330"/>
      <c r="H246" s="93"/>
      <c r="I246" s="93"/>
      <c r="J246" s="244" t="s">
        <v>293</v>
      </c>
    </row>
    <row r="247" spans="1:10" ht="12">
      <c r="A247" s="388" t="s">
        <v>166</v>
      </c>
      <c r="B247" s="388"/>
      <c r="C247" s="388"/>
      <c r="D247" s="388"/>
      <c r="E247" s="111"/>
      <c r="F247" s="330" t="s">
        <v>22</v>
      </c>
      <c r="G247" s="330"/>
      <c r="H247" s="93"/>
      <c r="I247" s="93"/>
      <c r="J247" s="244" t="s">
        <v>293</v>
      </c>
    </row>
    <row r="248" spans="1:10" ht="12">
      <c r="A248" s="388" t="s">
        <v>167</v>
      </c>
      <c r="B248" s="388"/>
      <c r="C248" s="388"/>
      <c r="D248" s="388"/>
      <c r="E248" s="111"/>
      <c r="F248" s="330" t="s">
        <v>22</v>
      </c>
      <c r="G248" s="330"/>
      <c r="H248" s="93"/>
      <c r="I248" s="93"/>
      <c r="J248" s="244" t="s">
        <v>293</v>
      </c>
    </row>
    <row r="249" spans="1:10" ht="12">
      <c r="A249" s="388" t="s">
        <v>168</v>
      </c>
      <c r="B249" s="388"/>
      <c r="C249" s="388"/>
      <c r="D249" s="388"/>
      <c r="E249" s="111"/>
      <c r="F249" s="330" t="s">
        <v>22</v>
      </c>
      <c r="G249" s="330"/>
      <c r="H249" s="93"/>
      <c r="I249" s="93"/>
      <c r="J249" s="244" t="s">
        <v>293</v>
      </c>
    </row>
    <row r="250" spans="10:13" ht="12">
      <c r="J250" s="112"/>
      <c r="K250" s="112"/>
      <c r="L250" s="112"/>
      <c r="M250" s="112"/>
    </row>
    <row r="251" spans="1:10" ht="12.75" customHeight="1">
      <c r="A251" s="350" t="s">
        <v>209</v>
      </c>
      <c r="B251" s="350"/>
      <c r="C251" s="350"/>
      <c r="D251" s="350"/>
      <c r="E251" s="350"/>
      <c r="F251" s="350"/>
      <c r="G251" s="350"/>
      <c r="H251" s="350"/>
      <c r="I251" s="350"/>
      <c r="J251" s="350"/>
    </row>
    <row r="252" spans="1:10" ht="12.75">
      <c r="A252" s="398" t="s">
        <v>169</v>
      </c>
      <c r="B252" s="399"/>
      <c r="C252" s="399"/>
      <c r="D252" s="399"/>
      <c r="E252" s="399"/>
      <c r="F252" s="401" t="s">
        <v>66</v>
      </c>
      <c r="G252" s="402"/>
      <c r="H252" s="147" t="s">
        <v>65</v>
      </c>
      <c r="I252" s="147" t="s">
        <v>88</v>
      </c>
      <c r="J252" s="147" t="s">
        <v>2</v>
      </c>
    </row>
    <row r="253" spans="1:10" ht="12" customHeight="1">
      <c r="A253" s="314" t="s">
        <v>170</v>
      </c>
      <c r="B253" s="315"/>
      <c r="C253" s="315"/>
      <c r="D253" s="315"/>
      <c r="E253" s="316"/>
      <c r="F253" s="394" t="s">
        <v>22</v>
      </c>
      <c r="G253" s="396"/>
      <c r="H253" s="173"/>
      <c r="I253" s="173"/>
      <c r="J253" s="406">
        <v>302</v>
      </c>
    </row>
    <row r="254" spans="1:10" ht="12">
      <c r="A254" s="322"/>
      <c r="B254" s="323"/>
      <c r="C254" s="323"/>
      <c r="D254" s="323"/>
      <c r="E254" s="324"/>
      <c r="F254" s="394"/>
      <c r="G254" s="396"/>
      <c r="H254" s="173"/>
      <c r="I254" s="173"/>
      <c r="J254" s="406"/>
    </row>
    <row r="255" spans="1:10" ht="12">
      <c r="A255" s="317"/>
      <c r="B255" s="318"/>
      <c r="C255" s="318"/>
      <c r="D255" s="318"/>
      <c r="E255" s="319"/>
      <c r="F255" s="362"/>
      <c r="G255" s="364"/>
      <c r="H255" s="170"/>
      <c r="I255" s="170"/>
      <c r="J255" s="407"/>
    </row>
    <row r="256" spans="1:13" ht="12">
      <c r="A256" s="146"/>
      <c r="B256" s="146"/>
      <c r="C256" s="146"/>
      <c r="D256" s="146"/>
      <c r="E256" s="146"/>
      <c r="F256" s="146"/>
      <c r="G256" s="113"/>
      <c r="H256" s="100"/>
      <c r="I256" s="100"/>
      <c r="J256" s="104"/>
      <c r="K256" s="104"/>
      <c r="L256" s="104"/>
      <c r="M256" s="104"/>
    </row>
    <row r="257" spans="1:13" ht="12">
      <c r="A257" s="113"/>
      <c r="B257" s="113"/>
      <c r="C257" s="113"/>
      <c r="D257" s="113"/>
      <c r="E257" s="114"/>
      <c r="F257" s="114"/>
      <c r="G257" s="113"/>
      <c r="H257" s="100"/>
      <c r="I257" s="100"/>
      <c r="J257" s="104"/>
      <c r="K257" s="104"/>
      <c r="L257" s="104"/>
      <c r="M257" s="104"/>
    </row>
    <row r="258" spans="1:10" ht="12.75" customHeight="1">
      <c r="A258" s="403" t="s">
        <v>171</v>
      </c>
      <c r="B258" s="404"/>
      <c r="C258" s="404"/>
      <c r="D258" s="404"/>
      <c r="E258" s="404"/>
      <c r="F258" s="404"/>
      <c r="G258" s="404"/>
      <c r="H258" s="404"/>
      <c r="I258" s="404"/>
      <c r="J258" s="405"/>
    </row>
    <row r="259" spans="1:10" ht="12.75">
      <c r="A259" s="398" t="s">
        <v>87</v>
      </c>
      <c r="B259" s="399"/>
      <c r="C259" s="399"/>
      <c r="D259" s="399"/>
      <c r="E259" s="400"/>
      <c r="F259" s="401" t="s">
        <v>66</v>
      </c>
      <c r="G259" s="402"/>
      <c r="H259" s="90" t="s">
        <v>65</v>
      </c>
      <c r="I259" s="90" t="s">
        <v>88</v>
      </c>
      <c r="J259" s="90" t="s">
        <v>2</v>
      </c>
    </row>
    <row r="260" spans="1:10" ht="12" customHeight="1">
      <c r="A260" s="314" t="s">
        <v>172</v>
      </c>
      <c r="B260" s="315"/>
      <c r="C260" s="315"/>
      <c r="D260" s="315"/>
      <c r="E260" s="316"/>
      <c r="F260" s="330" t="s">
        <v>22</v>
      </c>
      <c r="G260" s="330"/>
      <c r="H260" s="307"/>
      <c r="I260" s="307"/>
      <c r="J260" s="307">
        <v>328</v>
      </c>
    </row>
    <row r="261" spans="1:10" ht="12" customHeight="1">
      <c r="A261" s="317"/>
      <c r="B261" s="318"/>
      <c r="C261" s="318"/>
      <c r="D261" s="318"/>
      <c r="E261" s="319"/>
      <c r="F261" s="330"/>
      <c r="G261" s="330"/>
      <c r="H261" s="308"/>
      <c r="I261" s="308"/>
      <c r="J261" s="308"/>
    </row>
    <row r="262" spans="1:10" ht="12" customHeight="1">
      <c r="A262" s="314" t="s">
        <v>173</v>
      </c>
      <c r="B262" s="315"/>
      <c r="C262" s="315"/>
      <c r="D262" s="315"/>
      <c r="E262" s="316"/>
      <c r="F262" s="330" t="s">
        <v>22</v>
      </c>
      <c r="G262" s="330"/>
      <c r="H262" s="307"/>
      <c r="I262" s="307"/>
      <c r="J262" s="309" t="s">
        <v>294</v>
      </c>
    </row>
    <row r="263" spans="1:10" ht="12">
      <c r="A263" s="317"/>
      <c r="B263" s="318"/>
      <c r="C263" s="318"/>
      <c r="D263" s="318"/>
      <c r="E263" s="319"/>
      <c r="F263" s="330"/>
      <c r="G263" s="330"/>
      <c r="H263" s="308"/>
      <c r="I263" s="308"/>
      <c r="J263" s="308"/>
    </row>
    <row r="264" spans="1:10" ht="12" customHeight="1">
      <c r="A264" s="314" t="s">
        <v>174</v>
      </c>
      <c r="B264" s="315"/>
      <c r="C264" s="315"/>
      <c r="D264" s="315"/>
      <c r="E264" s="316"/>
      <c r="F264" s="330" t="s">
        <v>22</v>
      </c>
      <c r="G264" s="330"/>
      <c r="H264" s="307"/>
      <c r="I264" s="307"/>
      <c r="J264" s="309" t="s">
        <v>294</v>
      </c>
    </row>
    <row r="265" spans="1:10" ht="12">
      <c r="A265" s="317"/>
      <c r="B265" s="318"/>
      <c r="C265" s="318"/>
      <c r="D265" s="318"/>
      <c r="E265" s="319"/>
      <c r="F265" s="330"/>
      <c r="G265" s="330"/>
      <c r="H265" s="308"/>
      <c r="I265" s="308"/>
      <c r="J265" s="308"/>
    </row>
    <row r="266" spans="1:10" ht="15" customHeight="1">
      <c r="A266" s="322" t="s">
        <v>175</v>
      </c>
      <c r="B266" s="323"/>
      <c r="C266" s="323"/>
      <c r="D266" s="323"/>
      <c r="E266" s="324"/>
      <c r="F266" s="330" t="s">
        <v>22</v>
      </c>
      <c r="G266" s="330"/>
      <c r="H266" s="307"/>
      <c r="I266" s="307"/>
      <c r="J266" s="307">
        <v>328</v>
      </c>
    </row>
    <row r="267" spans="1:10" ht="12" customHeight="1">
      <c r="A267" s="322"/>
      <c r="B267" s="323"/>
      <c r="C267" s="323"/>
      <c r="D267" s="323"/>
      <c r="E267" s="324"/>
      <c r="F267" s="330"/>
      <c r="G267" s="330"/>
      <c r="H267" s="310"/>
      <c r="I267" s="310"/>
      <c r="J267" s="310"/>
    </row>
    <row r="268" spans="1:10" ht="12">
      <c r="A268" s="317"/>
      <c r="B268" s="318"/>
      <c r="C268" s="318"/>
      <c r="D268" s="318"/>
      <c r="E268" s="319"/>
      <c r="F268" s="330"/>
      <c r="G268" s="330"/>
      <c r="H268" s="308"/>
      <c r="I268" s="308"/>
      <c r="J268" s="308"/>
    </row>
    <row r="269" spans="10:13" ht="12">
      <c r="J269" s="100"/>
      <c r="K269" s="100"/>
      <c r="L269" s="100"/>
      <c r="M269" s="100"/>
    </row>
    <row r="270" spans="1:13" ht="12">
      <c r="A270" s="142"/>
      <c r="B270" s="142"/>
      <c r="C270" s="142"/>
      <c r="D270" s="142"/>
      <c r="E270" s="142"/>
      <c r="F270" s="142"/>
      <c r="G270" s="142"/>
      <c r="H270" s="142"/>
      <c r="I270" s="142"/>
      <c r="J270" s="143"/>
      <c r="K270" s="143"/>
      <c r="L270" s="143"/>
      <c r="M270" s="143"/>
    </row>
    <row r="271" spans="10:13" ht="12">
      <c r="J271" s="100"/>
      <c r="K271" s="100"/>
      <c r="L271" s="100"/>
      <c r="M271" s="100"/>
    </row>
    <row r="272" spans="1:13" ht="15">
      <c r="A272" s="475"/>
      <c r="B272" s="475"/>
      <c r="C272" s="475"/>
      <c r="D272" s="475"/>
      <c r="E272" s="475"/>
      <c r="F272" s="475"/>
      <c r="G272" s="475"/>
      <c r="H272" s="475"/>
      <c r="I272" s="475"/>
      <c r="J272" s="475"/>
      <c r="K272" s="475"/>
      <c r="L272" s="475"/>
      <c r="M272" s="475"/>
    </row>
    <row r="273" spans="1:11" ht="15.75">
      <c r="A273" s="473" t="s">
        <v>312</v>
      </c>
      <c r="B273" s="473"/>
      <c r="C273" s="473"/>
      <c r="E273" s="473" t="s">
        <v>312</v>
      </c>
      <c r="F273" s="473"/>
      <c r="G273" s="473"/>
      <c r="H273" s="473"/>
      <c r="I273" s="188"/>
      <c r="J273" s="473" t="s">
        <v>312</v>
      </c>
      <c r="K273" s="473"/>
    </row>
    <row r="274" spans="1:11" ht="15.75">
      <c r="A274" s="466" t="s">
        <v>313</v>
      </c>
      <c r="B274" s="466"/>
      <c r="C274" s="466"/>
      <c r="E274" s="466" t="s">
        <v>314</v>
      </c>
      <c r="F274" s="466"/>
      <c r="G274" s="466"/>
      <c r="H274" s="466"/>
      <c r="I274" s="188"/>
      <c r="J274" s="464" t="s">
        <v>315</v>
      </c>
      <c r="K274" s="464"/>
    </row>
    <row r="275" spans="1:11" ht="15.75">
      <c r="A275" s="467" t="s">
        <v>316</v>
      </c>
      <c r="B275" s="467"/>
      <c r="E275" s="467" t="s">
        <v>317</v>
      </c>
      <c r="F275" s="467"/>
      <c r="G275" s="467"/>
      <c r="H275" s="467"/>
      <c r="I275" s="188"/>
      <c r="J275" s="466" t="s">
        <v>317</v>
      </c>
      <c r="K275" s="466"/>
    </row>
    <row r="276" spans="1:13" ht="15">
      <c r="A276" s="475"/>
      <c r="B276" s="475"/>
      <c r="C276" s="475"/>
      <c r="D276" s="475"/>
      <c r="E276" s="475"/>
      <c r="F276" s="475"/>
      <c r="G276" s="475"/>
      <c r="H276" s="475"/>
      <c r="I276" s="475"/>
      <c r="J276" s="475"/>
      <c r="K276" s="475"/>
      <c r="L276" s="475"/>
      <c r="M276" s="475"/>
    </row>
    <row r="277" spans="10:13" ht="12">
      <c r="J277" s="112"/>
      <c r="K277" s="112"/>
      <c r="L277" s="112"/>
      <c r="M277" s="112"/>
    </row>
    <row r="278" spans="10:13" ht="12">
      <c r="J278" s="100"/>
      <c r="K278" s="100"/>
      <c r="L278" s="100"/>
      <c r="M278" s="100"/>
    </row>
    <row r="279" spans="10:13" ht="12">
      <c r="J279" s="100"/>
      <c r="K279" s="100"/>
      <c r="L279" s="100"/>
      <c r="M279" s="100"/>
    </row>
    <row r="280" spans="10:13" ht="12">
      <c r="J280" s="100"/>
      <c r="K280" s="100"/>
      <c r="L280" s="100"/>
      <c r="M280" s="100"/>
    </row>
  </sheetData>
  <sheetProtection/>
  <mergeCells count="320">
    <mergeCell ref="J275:K275"/>
    <mergeCell ref="A273:C273"/>
    <mergeCell ref="E273:H273"/>
    <mergeCell ref="J273:K273"/>
    <mergeCell ref="A274:C274"/>
    <mergeCell ref="E274:H274"/>
    <mergeCell ref="J274:K274"/>
    <mergeCell ref="A44:I46"/>
    <mergeCell ref="A43:I43"/>
    <mergeCell ref="A224:J224"/>
    <mergeCell ref="A225:J225"/>
    <mergeCell ref="J119:J126"/>
    <mergeCell ref="J140:J147"/>
    <mergeCell ref="C63:E63"/>
    <mergeCell ref="C64:E64"/>
    <mergeCell ref="C65:E65"/>
    <mergeCell ref="A59:B66"/>
    <mergeCell ref="C164:E164"/>
    <mergeCell ref="C59:E59"/>
    <mergeCell ref="C60:E60"/>
    <mergeCell ref="C61:E61"/>
    <mergeCell ref="A1:L1"/>
    <mergeCell ref="A2:L2"/>
    <mergeCell ref="A13:L13"/>
    <mergeCell ref="A31:L32"/>
    <mergeCell ref="C144:E144"/>
    <mergeCell ref="A159:B159"/>
    <mergeCell ref="C159:E159"/>
    <mergeCell ref="A160:B167"/>
    <mergeCell ref="C160:E160"/>
    <mergeCell ref="C161:E161"/>
    <mergeCell ref="C162:E162"/>
    <mergeCell ref="C165:E165"/>
    <mergeCell ref="C166:E166"/>
    <mergeCell ref="C163:E163"/>
    <mergeCell ref="A239:E239"/>
    <mergeCell ref="A234:J234"/>
    <mergeCell ref="A235:J235"/>
    <mergeCell ref="C167:E167"/>
    <mergeCell ref="A139:B139"/>
    <mergeCell ref="C139:E139"/>
    <mergeCell ref="A140:B147"/>
    <mergeCell ref="C140:E140"/>
    <mergeCell ref="C141:E141"/>
    <mergeCell ref="C147:E147"/>
    <mergeCell ref="A243:J243"/>
    <mergeCell ref="F252:G252"/>
    <mergeCell ref="F244:G244"/>
    <mergeCell ref="F245:G245"/>
    <mergeCell ref="F246:G246"/>
    <mergeCell ref="F247:G247"/>
    <mergeCell ref="A249:D249"/>
    <mergeCell ref="C146:E146"/>
    <mergeCell ref="C142:E142"/>
    <mergeCell ref="C143:E143"/>
    <mergeCell ref="F253:G255"/>
    <mergeCell ref="F248:G248"/>
    <mergeCell ref="F249:G249"/>
    <mergeCell ref="A251:J251"/>
    <mergeCell ref="J253:J255"/>
    <mergeCell ref="C145:E145"/>
    <mergeCell ref="A236:J236"/>
    <mergeCell ref="F259:G259"/>
    <mergeCell ref="A258:J258"/>
    <mergeCell ref="C111:E111"/>
    <mergeCell ref="C112:E112"/>
    <mergeCell ref="C126:E126"/>
    <mergeCell ref="C122:E122"/>
    <mergeCell ref="C123:E123"/>
    <mergeCell ref="A118:B118"/>
    <mergeCell ref="C118:E118"/>
    <mergeCell ref="A119:B126"/>
    <mergeCell ref="A259:E259"/>
    <mergeCell ref="A108:B108"/>
    <mergeCell ref="C108:E108"/>
    <mergeCell ref="A109:B116"/>
    <mergeCell ref="C109:E109"/>
    <mergeCell ref="C110:E110"/>
    <mergeCell ref="C119:E119"/>
    <mergeCell ref="C124:E124"/>
    <mergeCell ref="C125:E125"/>
    <mergeCell ref="C120:E120"/>
    <mergeCell ref="C71:E71"/>
    <mergeCell ref="C72:E72"/>
    <mergeCell ref="C73:E73"/>
    <mergeCell ref="C115:E115"/>
    <mergeCell ref="C113:E113"/>
    <mergeCell ref="C114:E114"/>
    <mergeCell ref="C74:E74"/>
    <mergeCell ref="C75:E75"/>
    <mergeCell ref="C69:E69"/>
    <mergeCell ref="C70:E70"/>
    <mergeCell ref="F262:G263"/>
    <mergeCell ref="C76:E76"/>
    <mergeCell ref="A252:E252"/>
    <mergeCell ref="A89:B96"/>
    <mergeCell ref="C89:E89"/>
    <mergeCell ref="C90:E90"/>
    <mergeCell ref="C91:E91"/>
    <mergeCell ref="F260:G261"/>
    <mergeCell ref="A68:B68"/>
    <mergeCell ref="C68:E68"/>
    <mergeCell ref="A88:B88"/>
    <mergeCell ref="C88:E88"/>
    <mergeCell ref="C237:D237"/>
    <mergeCell ref="C92:E92"/>
    <mergeCell ref="C93:E93"/>
    <mergeCell ref="C116:E116"/>
    <mergeCell ref="C219:E219"/>
    <mergeCell ref="A69:B76"/>
    <mergeCell ref="A248:D248"/>
    <mergeCell ref="C94:E94"/>
    <mergeCell ref="A246:D246"/>
    <mergeCell ref="A232:E232"/>
    <mergeCell ref="A241:E241"/>
    <mergeCell ref="A244:E244"/>
    <mergeCell ref="A247:D247"/>
    <mergeCell ref="E237:G237"/>
    <mergeCell ref="A238:E238"/>
    <mergeCell ref="C121:E121"/>
    <mergeCell ref="A240:E240"/>
    <mergeCell ref="A229:E229"/>
    <mergeCell ref="A230:E230"/>
    <mergeCell ref="A228:E228"/>
    <mergeCell ref="A231:E231"/>
    <mergeCell ref="A213:B213"/>
    <mergeCell ref="A214:B221"/>
    <mergeCell ref="C214:E214"/>
    <mergeCell ref="C215:E215"/>
    <mergeCell ref="C216:E216"/>
    <mergeCell ref="C220:E220"/>
    <mergeCell ref="C217:E217"/>
    <mergeCell ref="C218:E218"/>
    <mergeCell ref="F266:G268"/>
    <mergeCell ref="C221:E221"/>
    <mergeCell ref="C201:E201"/>
    <mergeCell ref="A203:I203"/>
    <mergeCell ref="A204:B204"/>
    <mergeCell ref="C204:E204"/>
    <mergeCell ref="A205:B211"/>
    <mergeCell ref="C205:E205"/>
    <mergeCell ref="C206:E206"/>
    <mergeCell ref="A189:I189"/>
    <mergeCell ref="A190:B190"/>
    <mergeCell ref="C190:E190"/>
    <mergeCell ref="A191:B201"/>
    <mergeCell ref="C191:E191"/>
    <mergeCell ref="C192:E192"/>
    <mergeCell ref="C211:E211"/>
    <mergeCell ref="C209:E209"/>
    <mergeCell ref="C210:E210"/>
    <mergeCell ref="C181:E181"/>
    <mergeCell ref="C197:E197"/>
    <mergeCell ref="C198:E198"/>
    <mergeCell ref="C195:E195"/>
    <mergeCell ref="C196:E196"/>
    <mergeCell ref="C207:E207"/>
    <mergeCell ref="C208:E208"/>
    <mergeCell ref="C200:E200"/>
    <mergeCell ref="A179:B179"/>
    <mergeCell ref="C179:E179"/>
    <mergeCell ref="A180:B187"/>
    <mergeCell ref="C180:E180"/>
    <mergeCell ref="C187:E187"/>
    <mergeCell ref="C184:E184"/>
    <mergeCell ref="C185:E185"/>
    <mergeCell ref="C193:E193"/>
    <mergeCell ref="C194:E194"/>
    <mergeCell ref="C186:E186"/>
    <mergeCell ref="C182:E182"/>
    <mergeCell ref="C183:E183"/>
    <mergeCell ref="C173:E173"/>
    <mergeCell ref="C174:E174"/>
    <mergeCell ref="C199:E199"/>
    <mergeCell ref="A169:B169"/>
    <mergeCell ref="C169:E169"/>
    <mergeCell ref="A170:B177"/>
    <mergeCell ref="C170:E170"/>
    <mergeCell ref="A149:B149"/>
    <mergeCell ref="C149:E149"/>
    <mergeCell ref="A150:B157"/>
    <mergeCell ref="C150:E150"/>
    <mergeCell ref="C151:E151"/>
    <mergeCell ref="C152:E152"/>
    <mergeCell ref="C153:E153"/>
    <mergeCell ref="C177:E177"/>
    <mergeCell ref="C175:E175"/>
    <mergeCell ref="C176:E176"/>
    <mergeCell ref="C156:E156"/>
    <mergeCell ref="C157:E157"/>
    <mergeCell ref="C154:E154"/>
    <mergeCell ref="C155:E155"/>
    <mergeCell ref="C171:E171"/>
    <mergeCell ref="C172:E172"/>
    <mergeCell ref="C130:E130"/>
    <mergeCell ref="C131:E131"/>
    <mergeCell ref="C132:E132"/>
    <mergeCell ref="C133:E133"/>
    <mergeCell ref="C134:E134"/>
    <mergeCell ref="C137:E137"/>
    <mergeCell ref="C135:E135"/>
    <mergeCell ref="C136:E136"/>
    <mergeCell ref="A128:I128"/>
    <mergeCell ref="A129:B129"/>
    <mergeCell ref="C129:E129"/>
    <mergeCell ref="A99:B106"/>
    <mergeCell ref="C99:E99"/>
    <mergeCell ref="C100:E100"/>
    <mergeCell ref="C101:E101"/>
    <mergeCell ref="A130:B137"/>
    <mergeCell ref="C83:E83"/>
    <mergeCell ref="C105:E105"/>
    <mergeCell ref="C106:E106"/>
    <mergeCell ref="C103:E103"/>
    <mergeCell ref="C104:E104"/>
    <mergeCell ref="C98:E98"/>
    <mergeCell ref="C95:E95"/>
    <mergeCell ref="C96:E96"/>
    <mergeCell ref="C102:E102"/>
    <mergeCell ref="A39:E39"/>
    <mergeCell ref="G39:I39"/>
    <mergeCell ref="A40:E40"/>
    <mergeCell ref="G40:I40"/>
    <mergeCell ref="C86:E86"/>
    <mergeCell ref="C84:E84"/>
    <mergeCell ref="C85:E85"/>
    <mergeCell ref="C49:E49"/>
    <mergeCell ref="C50:E50"/>
    <mergeCell ref="C51:E51"/>
    <mergeCell ref="A58:B58"/>
    <mergeCell ref="C58:E58"/>
    <mergeCell ref="C62:E62"/>
    <mergeCell ref="C55:E55"/>
    <mergeCell ref="C52:E52"/>
    <mergeCell ref="C53:E53"/>
    <mergeCell ref="C66:E66"/>
    <mergeCell ref="G36:I36"/>
    <mergeCell ref="A37:E37"/>
    <mergeCell ref="G37:I37"/>
    <mergeCell ref="C54:E54"/>
    <mergeCell ref="A48:B48"/>
    <mergeCell ref="C48:E48"/>
    <mergeCell ref="A49:B56"/>
    <mergeCell ref="A38:E38"/>
    <mergeCell ref="G38:I38"/>
    <mergeCell ref="B24:E24"/>
    <mergeCell ref="B25:E25"/>
    <mergeCell ref="B26:E26"/>
    <mergeCell ref="G28:I28"/>
    <mergeCell ref="G33:I33"/>
    <mergeCell ref="G34:I34"/>
    <mergeCell ref="B28:E28"/>
    <mergeCell ref="G24:I26"/>
    <mergeCell ref="A30:L30"/>
    <mergeCell ref="G35:I35"/>
    <mergeCell ref="A19:I19"/>
    <mergeCell ref="A20:E20"/>
    <mergeCell ref="G20:I20"/>
    <mergeCell ref="A21:A28"/>
    <mergeCell ref="B21:E21"/>
    <mergeCell ref="G21:I21"/>
    <mergeCell ref="B22:E22"/>
    <mergeCell ref="B27:E27"/>
    <mergeCell ref="G27:I27"/>
    <mergeCell ref="B23:E23"/>
    <mergeCell ref="G23:I23"/>
    <mergeCell ref="A14:A17"/>
    <mergeCell ref="B14:E14"/>
    <mergeCell ref="G14:I14"/>
    <mergeCell ref="B15:E15"/>
    <mergeCell ref="G15:I15"/>
    <mergeCell ref="B16:E16"/>
    <mergeCell ref="G16:I16"/>
    <mergeCell ref="A4:M4"/>
    <mergeCell ref="A5:M5"/>
    <mergeCell ref="A6:M6"/>
    <mergeCell ref="A7:E7"/>
    <mergeCell ref="G7:I7"/>
    <mergeCell ref="B17:E17"/>
    <mergeCell ref="G17:I17"/>
    <mergeCell ref="B10:E10"/>
    <mergeCell ref="G10:I10"/>
    <mergeCell ref="B11:E11"/>
    <mergeCell ref="C79:E79"/>
    <mergeCell ref="C80:E80"/>
    <mergeCell ref="B8:E8"/>
    <mergeCell ref="G8:I8"/>
    <mergeCell ref="B9:E9"/>
    <mergeCell ref="G9:I9"/>
    <mergeCell ref="G11:I11"/>
    <mergeCell ref="B12:E12"/>
    <mergeCell ref="G12:I12"/>
    <mergeCell ref="G22:I22"/>
    <mergeCell ref="A253:E255"/>
    <mergeCell ref="A260:E261"/>
    <mergeCell ref="H266:H268"/>
    <mergeCell ref="I266:I268"/>
    <mergeCell ref="A47:I47"/>
    <mergeCell ref="C213:E213"/>
    <mergeCell ref="A78:B78"/>
    <mergeCell ref="C78:E78"/>
    <mergeCell ref="A79:B86"/>
    <mergeCell ref="C56:E56"/>
    <mergeCell ref="I262:I263"/>
    <mergeCell ref="J262:J263"/>
    <mergeCell ref="H260:H261"/>
    <mergeCell ref="I260:I261"/>
    <mergeCell ref="A264:E265"/>
    <mergeCell ref="A266:E268"/>
    <mergeCell ref="F264:G265"/>
    <mergeCell ref="J260:J261"/>
    <mergeCell ref="H264:H265"/>
    <mergeCell ref="I264:I265"/>
    <mergeCell ref="J264:J265"/>
    <mergeCell ref="J266:J268"/>
    <mergeCell ref="C81:E81"/>
    <mergeCell ref="C82:E82"/>
    <mergeCell ref="A262:E263"/>
    <mergeCell ref="A98:B98"/>
    <mergeCell ref="H262:H263"/>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2:IV31"/>
  <sheetViews>
    <sheetView zoomScalePageLayoutView="0" workbookViewId="0" topLeftCell="A25">
      <selection activeCell="G33" sqref="G33"/>
    </sheetView>
  </sheetViews>
  <sheetFormatPr defaultColWidth="11.421875" defaultRowHeight="15"/>
  <cols>
    <col min="1" max="1" width="22.421875" style="0" customWidth="1"/>
    <col min="2" max="2" width="29.7109375" style="0" customWidth="1"/>
    <col min="3" max="3" width="22.57421875" style="0" customWidth="1"/>
    <col min="4" max="4" width="19.00390625" style="0" customWidth="1"/>
    <col min="5" max="5" width="17.8515625" style="0" customWidth="1"/>
    <col min="6" max="6" width="17.57421875" style="0" customWidth="1"/>
    <col min="7" max="7" width="14.8515625" style="0" customWidth="1"/>
    <col min="8" max="8" width="18.421875" style="0" customWidth="1"/>
  </cols>
  <sheetData>
    <row r="2" spans="1:10" ht="15">
      <c r="A2" s="7"/>
      <c r="B2" s="117"/>
      <c r="C2" s="7"/>
      <c r="D2" s="117"/>
      <c r="E2" s="117"/>
      <c r="F2" s="7"/>
      <c r="G2" s="7"/>
      <c r="H2" s="8"/>
      <c r="I2" s="8"/>
      <c r="J2" s="118"/>
    </row>
    <row r="3" spans="1:10" ht="15.75">
      <c r="A3" s="429" t="s">
        <v>183</v>
      </c>
      <c r="B3" s="429"/>
      <c r="C3" s="429"/>
      <c r="D3" s="429"/>
      <c r="E3" s="429"/>
      <c r="F3" s="429"/>
      <c r="G3" s="429"/>
      <c r="H3" s="429"/>
      <c r="I3" s="8"/>
      <c r="J3" s="118"/>
    </row>
    <row r="4" spans="1:10" ht="15.75">
      <c r="A4" s="430" t="s">
        <v>184</v>
      </c>
      <c r="B4" s="430"/>
      <c r="C4" s="430"/>
      <c r="D4" s="430"/>
      <c r="E4" s="430"/>
      <c r="F4" s="430"/>
      <c r="G4" s="430"/>
      <c r="H4" s="430"/>
      <c r="I4" s="8"/>
      <c r="J4" s="118"/>
    </row>
    <row r="5" spans="1:10" ht="15.75">
      <c r="A5" s="431" t="s">
        <v>185</v>
      </c>
      <c r="B5" s="431"/>
      <c r="C5" s="431"/>
      <c r="D5" s="431"/>
      <c r="E5" s="431"/>
      <c r="F5" s="431"/>
      <c r="G5" s="431"/>
      <c r="H5" s="431"/>
      <c r="I5" s="8"/>
      <c r="J5" s="118"/>
    </row>
    <row r="6" spans="1:10" ht="15.75">
      <c r="A6" s="429" t="s">
        <v>186</v>
      </c>
      <c r="B6" s="429"/>
      <c r="C6" s="429"/>
      <c r="D6" s="429"/>
      <c r="E6" s="429"/>
      <c r="F6" s="429"/>
      <c r="G6" s="429"/>
      <c r="H6" s="429"/>
      <c r="I6" s="8"/>
      <c r="J6" s="118"/>
    </row>
    <row r="7" spans="1:10" ht="15">
      <c r="A7" s="486" t="s">
        <v>304</v>
      </c>
      <c r="B7" s="486"/>
      <c r="C7" s="486"/>
      <c r="D7" s="486"/>
      <c r="E7" s="486"/>
      <c r="F7" s="486"/>
      <c r="G7" s="486"/>
      <c r="H7" s="486"/>
      <c r="I7" s="8"/>
      <c r="J7" s="118"/>
    </row>
    <row r="8" spans="1:10" ht="15">
      <c r="A8" s="8"/>
      <c r="B8" s="119"/>
      <c r="C8" s="8"/>
      <c r="D8" s="119"/>
      <c r="E8" s="119"/>
      <c r="F8" s="8"/>
      <c r="G8" s="8"/>
      <c r="H8" s="8"/>
      <c r="I8" s="8"/>
      <c r="J8" s="118"/>
    </row>
    <row r="9" spans="1:10" ht="15.75" thickBot="1">
      <c r="A9" s="8"/>
      <c r="B9" s="119"/>
      <c r="C9" s="8"/>
      <c r="D9" s="119"/>
      <c r="E9" s="119"/>
      <c r="F9" s="8"/>
      <c r="G9" s="8"/>
      <c r="H9" s="8"/>
      <c r="I9" s="8"/>
      <c r="J9" s="118"/>
    </row>
    <row r="10" spans="1:10" ht="33.75" customHeight="1" thickBot="1">
      <c r="A10" s="432" t="s">
        <v>187</v>
      </c>
      <c r="B10" s="433"/>
      <c r="C10" s="433"/>
      <c r="D10" s="433"/>
      <c r="E10" s="433"/>
      <c r="F10" s="433"/>
      <c r="G10" s="433"/>
      <c r="H10" s="434"/>
      <c r="I10" s="8"/>
      <c r="J10" s="118"/>
    </row>
    <row r="11" spans="1:10" ht="54.75">
      <c r="A11" s="120" t="s">
        <v>188</v>
      </c>
      <c r="B11" s="121" t="s">
        <v>189</v>
      </c>
      <c r="C11" s="122" t="s">
        <v>190</v>
      </c>
      <c r="D11" s="121" t="s">
        <v>191</v>
      </c>
      <c r="E11" s="121" t="s">
        <v>192</v>
      </c>
      <c r="F11" s="121" t="s">
        <v>193</v>
      </c>
      <c r="G11" s="121" t="s">
        <v>194</v>
      </c>
      <c r="H11" s="123" t="s">
        <v>195</v>
      </c>
      <c r="I11" s="118"/>
      <c r="J11" s="8"/>
    </row>
    <row r="12" spans="1:10" ht="24">
      <c r="A12" s="124">
        <v>1</v>
      </c>
      <c r="B12" s="125" t="s">
        <v>196</v>
      </c>
      <c r="C12" s="126" t="s">
        <v>197</v>
      </c>
      <c r="D12" s="127">
        <v>2550000</v>
      </c>
      <c r="E12" s="127">
        <v>2750000</v>
      </c>
      <c r="F12" s="127">
        <f>AVERAGE(D12,E12)</f>
        <v>2650000</v>
      </c>
      <c r="G12" s="138">
        <v>625</v>
      </c>
      <c r="H12" s="154">
        <f aca="true" t="shared" si="0" ref="H12:H17">G12*F12</f>
        <v>1656250000</v>
      </c>
      <c r="I12" s="118"/>
      <c r="J12" s="8"/>
    </row>
    <row r="13" spans="1:10" ht="24">
      <c r="A13" s="124">
        <v>2</v>
      </c>
      <c r="B13" s="125" t="s">
        <v>198</v>
      </c>
      <c r="C13" s="126" t="s">
        <v>199</v>
      </c>
      <c r="D13" s="127">
        <v>2550001</v>
      </c>
      <c r="E13" s="127">
        <v>2600000</v>
      </c>
      <c r="F13" s="127">
        <f>AVERAGE(D13,E13)</f>
        <v>2575000.5</v>
      </c>
      <c r="G13" s="138">
        <v>340</v>
      </c>
      <c r="H13" s="154">
        <f t="shared" si="0"/>
        <v>875500170</v>
      </c>
      <c r="I13" s="118"/>
      <c r="J13" s="8"/>
    </row>
    <row r="14" spans="1:10" ht="24">
      <c r="A14" s="124">
        <v>3</v>
      </c>
      <c r="B14" s="125" t="s">
        <v>200</v>
      </c>
      <c r="C14" s="126" t="s">
        <v>199</v>
      </c>
      <c r="D14" s="128">
        <f>1550001+60000</f>
        <v>1610001</v>
      </c>
      <c r="E14" s="128">
        <f>1650000+66000</f>
        <v>1716000</v>
      </c>
      <c r="F14" s="127">
        <f>1663001+63000</f>
        <v>1726001</v>
      </c>
      <c r="G14" s="138">
        <v>340</v>
      </c>
      <c r="H14" s="154">
        <f t="shared" si="0"/>
        <v>586840340</v>
      </c>
      <c r="I14" s="118"/>
      <c r="J14" s="8"/>
    </row>
    <row r="15" spans="1:10" ht="15">
      <c r="A15" s="124">
        <v>4</v>
      </c>
      <c r="B15" s="125" t="s">
        <v>201</v>
      </c>
      <c r="C15" s="126" t="s">
        <v>199</v>
      </c>
      <c r="D15" s="127">
        <v>2550000</v>
      </c>
      <c r="E15" s="127">
        <v>2700000</v>
      </c>
      <c r="F15" s="127">
        <f>AVERAGE(D15,E15)</f>
        <v>2625000</v>
      </c>
      <c r="G15" s="138">
        <v>68</v>
      </c>
      <c r="H15" s="154">
        <f t="shared" si="0"/>
        <v>178500000</v>
      </c>
      <c r="I15" s="118"/>
      <c r="J15" s="8"/>
    </row>
    <row r="16" spans="1:10" ht="15">
      <c r="A16" s="124">
        <v>5</v>
      </c>
      <c r="B16" s="125" t="s">
        <v>202</v>
      </c>
      <c r="C16" s="126" t="s">
        <v>199</v>
      </c>
      <c r="D16" s="127">
        <v>71000</v>
      </c>
      <c r="E16" s="127">
        <v>77500</v>
      </c>
      <c r="F16" s="127">
        <f>AVERAGE(D16,E16)</f>
        <v>74250</v>
      </c>
      <c r="G16" s="138">
        <v>121</v>
      </c>
      <c r="H16" s="154">
        <f t="shared" si="0"/>
        <v>8984250</v>
      </c>
      <c r="I16" s="118"/>
      <c r="J16" s="8"/>
    </row>
    <row r="17" spans="1:10" ht="24.75" thickBot="1">
      <c r="A17" s="129">
        <v>6</v>
      </c>
      <c r="B17" s="130" t="s">
        <v>203</v>
      </c>
      <c r="C17" s="131" t="s">
        <v>204</v>
      </c>
      <c r="D17" s="132">
        <v>2550000</v>
      </c>
      <c r="E17" s="132">
        <v>2750000</v>
      </c>
      <c r="F17" s="127">
        <f>AVERAGE(D17,E17)</f>
        <v>2650000</v>
      </c>
      <c r="G17" s="138">
        <v>383</v>
      </c>
      <c r="H17" s="154">
        <f t="shared" si="0"/>
        <v>1014950000</v>
      </c>
      <c r="I17" s="118"/>
      <c r="J17" s="8"/>
    </row>
    <row r="18" spans="1:10" ht="15.75" customHeight="1">
      <c r="A18" s="439" t="s">
        <v>216</v>
      </c>
      <c r="B18" s="440"/>
      <c r="C18" s="152"/>
      <c r="D18" s="152"/>
      <c r="E18" s="152"/>
      <c r="F18" s="152"/>
      <c r="G18" s="153"/>
      <c r="H18" s="154">
        <f>SUM(H12:H17)</f>
        <v>4321024760</v>
      </c>
      <c r="I18" s="8"/>
      <c r="J18" s="118"/>
    </row>
    <row r="19" spans="1:10" ht="15" customHeight="1">
      <c r="A19" s="435" t="s">
        <v>77</v>
      </c>
      <c r="B19" s="436"/>
      <c r="C19" s="148"/>
      <c r="D19" s="148"/>
      <c r="E19" s="148"/>
      <c r="F19" s="148"/>
      <c r="G19" s="149"/>
      <c r="H19" s="424"/>
      <c r="I19" s="8"/>
      <c r="J19" s="118"/>
    </row>
    <row r="20" spans="1:10" ht="15">
      <c r="A20" s="437"/>
      <c r="B20" s="438"/>
      <c r="C20" s="150"/>
      <c r="D20" s="150"/>
      <c r="E20" s="150"/>
      <c r="F20" s="150"/>
      <c r="G20" s="151"/>
      <c r="H20" s="425"/>
      <c r="I20" s="8"/>
      <c r="J20" s="118"/>
    </row>
    <row r="21" spans="1:10" ht="15">
      <c r="A21" s="134"/>
      <c r="B21" s="135"/>
      <c r="C21" s="136"/>
      <c r="D21" s="137"/>
      <c r="E21" s="137"/>
      <c r="F21" s="133"/>
      <c r="G21" s="133"/>
      <c r="H21" s="8"/>
      <c r="I21" s="8"/>
      <c r="J21" s="118"/>
    </row>
    <row r="23" ht="15.75" thickBot="1"/>
    <row r="24" spans="2:6" ht="22.5" customHeight="1">
      <c r="B24" s="248" t="s">
        <v>256</v>
      </c>
      <c r="C24" s="252" t="s">
        <v>282</v>
      </c>
      <c r="D24" s="253"/>
      <c r="E24" s="254"/>
      <c r="F24" s="249" t="s">
        <v>283</v>
      </c>
    </row>
    <row r="25" spans="2:6" ht="220.5" customHeight="1" thickBot="1">
      <c r="B25" s="250" t="s">
        <v>284</v>
      </c>
      <c r="C25" s="426" t="s">
        <v>295</v>
      </c>
      <c r="D25" s="427"/>
      <c r="E25" s="428"/>
      <c r="F25" s="251">
        <f>+(4321024760*700)/H18</f>
        <v>700</v>
      </c>
    </row>
    <row r="29" spans="1:256" s="478" customFormat="1" ht="15.75">
      <c r="A29" s="473" t="s">
        <v>312</v>
      </c>
      <c r="B29" s="473"/>
      <c r="C29" s="473" t="s">
        <v>312</v>
      </c>
      <c r="D29" s="473"/>
      <c r="E29" s="473"/>
      <c r="F29" s="480"/>
      <c r="G29" s="480"/>
      <c r="H29" s="480" t="s">
        <v>312</v>
      </c>
      <c r="I29" s="480"/>
      <c r="J29" s="480"/>
      <c r="K29" s="477"/>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476"/>
      <c r="BQ29" s="476"/>
      <c r="BR29" s="476"/>
      <c r="BS29" s="476"/>
      <c r="BT29" s="476"/>
      <c r="BU29" s="476"/>
      <c r="BV29" s="476"/>
      <c r="BW29" s="476"/>
      <c r="BX29" s="476"/>
      <c r="BY29" s="476"/>
      <c r="BZ29" s="476"/>
      <c r="CA29" s="476"/>
      <c r="CB29" s="476"/>
      <c r="CC29" s="476"/>
      <c r="CD29" s="476"/>
      <c r="CE29" s="476"/>
      <c r="CF29" s="476"/>
      <c r="CG29" s="476"/>
      <c r="CH29" s="476"/>
      <c r="CI29" s="476"/>
      <c r="CJ29" s="476"/>
      <c r="CK29" s="476"/>
      <c r="CL29" s="476"/>
      <c r="CM29" s="476"/>
      <c r="CN29" s="476"/>
      <c r="CO29" s="476"/>
      <c r="CP29" s="476"/>
      <c r="CQ29" s="476"/>
      <c r="CR29" s="476"/>
      <c r="CS29" s="476"/>
      <c r="CT29" s="476"/>
      <c r="CU29" s="476"/>
      <c r="CV29" s="476"/>
      <c r="CW29" s="476"/>
      <c r="CX29" s="476"/>
      <c r="CY29" s="476"/>
      <c r="CZ29" s="476"/>
      <c r="DA29" s="476"/>
      <c r="DB29" s="476"/>
      <c r="DC29" s="476"/>
      <c r="DD29" s="476"/>
      <c r="DE29" s="476"/>
      <c r="DF29" s="476"/>
      <c r="DG29" s="476"/>
      <c r="DH29" s="476"/>
      <c r="DI29" s="476"/>
      <c r="DJ29" s="476"/>
      <c r="DK29" s="476"/>
      <c r="DL29" s="476"/>
      <c r="DM29" s="476"/>
      <c r="DN29" s="476"/>
      <c r="DO29" s="476"/>
      <c r="DP29" s="476"/>
      <c r="DQ29" s="476"/>
      <c r="DR29" s="476"/>
      <c r="DS29" s="476"/>
      <c r="DT29" s="476"/>
      <c r="DU29" s="476"/>
      <c r="DV29" s="476"/>
      <c r="DW29" s="476"/>
      <c r="DX29" s="476"/>
      <c r="DY29" s="476"/>
      <c r="DZ29" s="476"/>
      <c r="EA29" s="476"/>
      <c r="EB29" s="476"/>
      <c r="EC29" s="476"/>
      <c r="ED29" s="476"/>
      <c r="EE29" s="476"/>
      <c r="EF29" s="476"/>
      <c r="EG29" s="476"/>
      <c r="EH29" s="476"/>
      <c r="EI29" s="476"/>
      <c r="EJ29" s="476"/>
      <c r="EK29" s="476"/>
      <c r="EL29" s="476"/>
      <c r="EM29" s="476"/>
      <c r="EN29" s="476"/>
      <c r="EO29" s="476"/>
      <c r="EP29" s="476"/>
      <c r="EQ29" s="476"/>
      <c r="ER29" s="476"/>
      <c r="ES29" s="476"/>
      <c r="ET29" s="476"/>
      <c r="EU29" s="476"/>
      <c r="EV29" s="476"/>
      <c r="EW29" s="476"/>
      <c r="EX29" s="476"/>
      <c r="EY29" s="476"/>
      <c r="EZ29" s="476"/>
      <c r="FA29" s="476"/>
      <c r="FB29" s="476"/>
      <c r="FC29" s="476"/>
      <c r="FD29" s="476"/>
      <c r="FE29" s="476"/>
      <c r="FF29" s="476"/>
      <c r="FG29" s="476"/>
      <c r="FH29" s="476"/>
      <c r="FI29" s="476"/>
      <c r="FJ29" s="476"/>
      <c r="FK29" s="476"/>
      <c r="FL29" s="476"/>
      <c r="FM29" s="476"/>
      <c r="FN29" s="476"/>
      <c r="FO29" s="476"/>
      <c r="FP29" s="476"/>
      <c r="FQ29" s="476"/>
      <c r="FR29" s="476"/>
      <c r="FS29" s="476"/>
      <c r="FT29" s="476"/>
      <c r="FU29" s="476"/>
      <c r="FV29" s="476"/>
      <c r="FW29" s="476"/>
      <c r="FX29" s="476"/>
      <c r="FY29" s="476"/>
      <c r="FZ29" s="476"/>
      <c r="GA29" s="476"/>
      <c r="GB29" s="476"/>
      <c r="GC29" s="476"/>
      <c r="GD29" s="476"/>
      <c r="GE29" s="476"/>
      <c r="GF29" s="476"/>
      <c r="GG29" s="476"/>
      <c r="GH29" s="476"/>
      <c r="GI29" s="476"/>
      <c r="GJ29" s="476"/>
      <c r="GK29" s="476"/>
      <c r="GL29" s="476"/>
      <c r="GM29" s="476"/>
      <c r="GN29" s="476"/>
      <c r="GO29" s="476"/>
      <c r="GP29" s="476"/>
      <c r="GQ29" s="476"/>
      <c r="GR29" s="476"/>
      <c r="GS29" s="476"/>
      <c r="GT29" s="476"/>
      <c r="GU29" s="476"/>
      <c r="GV29" s="476"/>
      <c r="GW29" s="476"/>
      <c r="GX29" s="476"/>
      <c r="GY29" s="476"/>
      <c r="GZ29" s="476"/>
      <c r="HA29" s="476"/>
      <c r="HB29" s="476"/>
      <c r="HC29" s="476"/>
      <c r="HD29" s="476"/>
      <c r="HE29" s="476"/>
      <c r="HF29" s="476"/>
      <c r="HG29" s="476"/>
      <c r="HH29" s="476"/>
      <c r="HI29" s="476"/>
      <c r="HJ29" s="476"/>
      <c r="HK29" s="476"/>
      <c r="HL29" s="476"/>
      <c r="HM29" s="476"/>
      <c r="HN29" s="476"/>
      <c r="HO29" s="476"/>
      <c r="HP29" s="476"/>
      <c r="HQ29" s="476"/>
      <c r="HR29" s="476"/>
      <c r="HS29" s="476"/>
      <c r="HT29" s="476"/>
      <c r="HU29" s="476"/>
      <c r="HV29" s="476"/>
      <c r="HW29" s="476"/>
      <c r="HX29" s="476"/>
      <c r="HY29" s="476"/>
      <c r="HZ29" s="476"/>
      <c r="IA29" s="476"/>
      <c r="IB29" s="476"/>
      <c r="IC29" s="476"/>
      <c r="ID29" s="476"/>
      <c r="IE29" s="476"/>
      <c r="IF29" s="476"/>
      <c r="IG29" s="476"/>
      <c r="IH29" s="476"/>
      <c r="II29" s="476"/>
      <c r="IJ29" s="476"/>
      <c r="IK29" s="476"/>
      <c r="IL29" s="476"/>
      <c r="IM29" s="476"/>
      <c r="IN29" s="476"/>
      <c r="IO29" s="476"/>
      <c r="IP29" s="476"/>
      <c r="IQ29" s="476"/>
      <c r="IR29" s="476"/>
      <c r="IS29" s="476"/>
      <c r="IT29" s="476"/>
      <c r="IU29" s="476"/>
      <c r="IV29" s="476"/>
    </row>
    <row r="30" spans="1:256" s="478" customFormat="1" ht="15.75">
      <c r="A30" s="464" t="s">
        <v>313</v>
      </c>
      <c r="B30" s="464"/>
      <c r="C30" s="466" t="s">
        <v>314</v>
      </c>
      <c r="D30" s="466"/>
      <c r="E30" s="466"/>
      <c r="F30" s="465"/>
      <c r="G30" s="465"/>
      <c r="H30" s="463" t="s">
        <v>315</v>
      </c>
      <c r="I30" s="463"/>
      <c r="J30" s="463"/>
      <c r="K30" s="479"/>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6"/>
      <c r="BZ30" s="476"/>
      <c r="CA30" s="476"/>
      <c r="CB30" s="476"/>
      <c r="CC30" s="476"/>
      <c r="CD30" s="476"/>
      <c r="CE30" s="476"/>
      <c r="CF30" s="476"/>
      <c r="CG30" s="476"/>
      <c r="CH30" s="476"/>
      <c r="CI30" s="476"/>
      <c r="CJ30" s="476"/>
      <c r="CK30" s="476"/>
      <c r="CL30" s="476"/>
      <c r="CM30" s="476"/>
      <c r="CN30" s="476"/>
      <c r="CO30" s="476"/>
      <c r="CP30" s="476"/>
      <c r="CQ30" s="476"/>
      <c r="CR30" s="476"/>
      <c r="CS30" s="476"/>
      <c r="CT30" s="476"/>
      <c r="CU30" s="476"/>
      <c r="CV30" s="476"/>
      <c r="CW30" s="476"/>
      <c r="CX30" s="476"/>
      <c r="CY30" s="476"/>
      <c r="CZ30" s="476"/>
      <c r="DA30" s="476"/>
      <c r="DB30" s="476"/>
      <c r="DC30" s="476"/>
      <c r="DD30" s="476"/>
      <c r="DE30" s="476"/>
      <c r="DF30" s="476"/>
      <c r="DG30" s="476"/>
      <c r="DH30" s="476"/>
      <c r="DI30" s="476"/>
      <c r="DJ30" s="476"/>
      <c r="DK30" s="476"/>
      <c r="DL30" s="476"/>
      <c r="DM30" s="476"/>
      <c r="DN30" s="476"/>
      <c r="DO30" s="476"/>
      <c r="DP30" s="476"/>
      <c r="DQ30" s="476"/>
      <c r="DR30" s="476"/>
      <c r="DS30" s="476"/>
      <c r="DT30" s="476"/>
      <c r="DU30" s="476"/>
      <c r="DV30" s="476"/>
      <c r="DW30" s="476"/>
      <c r="DX30" s="476"/>
      <c r="DY30" s="476"/>
      <c r="DZ30" s="476"/>
      <c r="EA30" s="476"/>
      <c r="EB30" s="476"/>
      <c r="EC30" s="476"/>
      <c r="ED30" s="476"/>
      <c r="EE30" s="476"/>
      <c r="EF30" s="476"/>
      <c r="EG30" s="476"/>
      <c r="EH30" s="476"/>
      <c r="EI30" s="476"/>
      <c r="EJ30" s="476"/>
      <c r="EK30" s="476"/>
      <c r="EL30" s="476"/>
      <c r="EM30" s="476"/>
      <c r="EN30" s="476"/>
      <c r="EO30" s="476"/>
      <c r="EP30" s="476"/>
      <c r="EQ30" s="476"/>
      <c r="ER30" s="476"/>
      <c r="ES30" s="476"/>
      <c r="ET30" s="476"/>
      <c r="EU30" s="476"/>
      <c r="EV30" s="476"/>
      <c r="EW30" s="476"/>
      <c r="EX30" s="476"/>
      <c r="EY30" s="476"/>
      <c r="EZ30" s="476"/>
      <c r="FA30" s="476"/>
      <c r="FB30" s="476"/>
      <c r="FC30" s="476"/>
      <c r="FD30" s="476"/>
      <c r="FE30" s="476"/>
      <c r="FF30" s="476"/>
      <c r="FG30" s="476"/>
      <c r="FH30" s="476"/>
      <c r="FI30" s="476"/>
      <c r="FJ30" s="476"/>
      <c r="FK30" s="476"/>
      <c r="FL30" s="476"/>
      <c r="FM30" s="476"/>
      <c r="FN30" s="476"/>
      <c r="FO30" s="476"/>
      <c r="FP30" s="476"/>
      <c r="FQ30" s="476"/>
      <c r="FR30" s="476"/>
      <c r="FS30" s="476"/>
      <c r="FT30" s="476"/>
      <c r="FU30" s="476"/>
      <c r="FV30" s="476"/>
      <c r="FW30" s="476"/>
      <c r="FX30" s="476"/>
      <c r="FY30" s="476"/>
      <c r="FZ30" s="476"/>
      <c r="GA30" s="476"/>
      <c r="GB30" s="476"/>
      <c r="GC30" s="476"/>
      <c r="GD30" s="476"/>
      <c r="GE30" s="476"/>
      <c r="GF30" s="476"/>
      <c r="GG30" s="476"/>
      <c r="GH30" s="476"/>
      <c r="GI30" s="476"/>
      <c r="GJ30" s="476"/>
      <c r="GK30" s="476"/>
      <c r="GL30" s="476"/>
      <c r="GM30" s="476"/>
      <c r="GN30" s="476"/>
      <c r="GO30" s="476"/>
      <c r="GP30" s="476"/>
      <c r="GQ30" s="476"/>
      <c r="GR30" s="476"/>
      <c r="GS30" s="476"/>
      <c r="GT30" s="476"/>
      <c r="GU30" s="476"/>
      <c r="GV30" s="476"/>
      <c r="GW30" s="476"/>
      <c r="GX30" s="476"/>
      <c r="GY30" s="476"/>
      <c r="GZ30" s="476"/>
      <c r="HA30" s="476"/>
      <c r="HB30" s="476"/>
      <c r="HC30" s="476"/>
      <c r="HD30" s="476"/>
      <c r="HE30" s="476"/>
      <c r="HF30" s="476"/>
      <c r="HG30" s="476"/>
      <c r="HH30" s="476"/>
      <c r="HI30" s="476"/>
      <c r="HJ30" s="476"/>
      <c r="HK30" s="476"/>
      <c r="HL30" s="476"/>
      <c r="HM30" s="476"/>
      <c r="HN30" s="476"/>
      <c r="HO30" s="476"/>
      <c r="HP30" s="476"/>
      <c r="HQ30" s="476"/>
      <c r="HR30" s="476"/>
      <c r="HS30" s="476"/>
      <c r="HT30" s="476"/>
      <c r="HU30" s="476"/>
      <c r="HV30" s="476"/>
      <c r="HW30" s="476"/>
      <c r="HX30" s="476"/>
      <c r="HY30" s="476"/>
      <c r="HZ30" s="476"/>
      <c r="IA30" s="476"/>
      <c r="IB30" s="476"/>
      <c r="IC30" s="476"/>
      <c r="ID30" s="476"/>
      <c r="IE30" s="476"/>
      <c r="IF30" s="476"/>
      <c r="IG30" s="476"/>
      <c r="IH30" s="476"/>
      <c r="II30" s="476"/>
      <c r="IJ30" s="476"/>
      <c r="IK30" s="476"/>
      <c r="IL30" s="476"/>
      <c r="IM30" s="476"/>
      <c r="IN30" s="476"/>
      <c r="IO30" s="476"/>
      <c r="IP30" s="476"/>
      <c r="IQ30" s="476"/>
      <c r="IR30" s="476"/>
      <c r="IS30" s="476"/>
      <c r="IT30" s="476"/>
      <c r="IU30" s="476"/>
      <c r="IV30" s="476"/>
    </row>
    <row r="31" spans="1:256" s="478" customFormat="1" ht="15.75">
      <c r="A31" s="466" t="s">
        <v>316</v>
      </c>
      <c r="B31" s="466"/>
      <c r="C31" s="466" t="s">
        <v>317</v>
      </c>
      <c r="D31" s="466"/>
      <c r="E31" s="466"/>
      <c r="F31" s="465"/>
      <c r="G31" s="465"/>
      <c r="H31" s="465" t="s">
        <v>317</v>
      </c>
      <c r="I31" s="465"/>
      <c r="J31" s="465"/>
      <c r="K31" s="465"/>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c r="DE31" s="476"/>
      <c r="DF31" s="476"/>
      <c r="DG31" s="476"/>
      <c r="DH31" s="476"/>
      <c r="DI31" s="476"/>
      <c r="DJ31" s="476"/>
      <c r="DK31" s="476"/>
      <c r="DL31" s="476"/>
      <c r="DM31" s="476"/>
      <c r="DN31" s="476"/>
      <c r="DO31" s="476"/>
      <c r="DP31" s="476"/>
      <c r="DQ31" s="476"/>
      <c r="DR31" s="476"/>
      <c r="DS31" s="476"/>
      <c r="DT31" s="476"/>
      <c r="DU31" s="476"/>
      <c r="DV31" s="476"/>
      <c r="DW31" s="476"/>
      <c r="DX31" s="476"/>
      <c r="DY31" s="476"/>
      <c r="DZ31" s="476"/>
      <c r="EA31" s="476"/>
      <c r="EB31" s="476"/>
      <c r="EC31" s="476"/>
      <c r="ED31" s="476"/>
      <c r="EE31" s="476"/>
      <c r="EF31" s="476"/>
      <c r="EG31" s="476"/>
      <c r="EH31" s="476"/>
      <c r="EI31" s="476"/>
      <c r="EJ31" s="476"/>
      <c r="EK31" s="476"/>
      <c r="EL31" s="476"/>
      <c r="EM31" s="476"/>
      <c r="EN31" s="476"/>
      <c r="EO31" s="476"/>
      <c r="EP31" s="476"/>
      <c r="EQ31" s="476"/>
      <c r="ER31" s="476"/>
      <c r="ES31" s="476"/>
      <c r="ET31" s="476"/>
      <c r="EU31" s="476"/>
      <c r="EV31" s="476"/>
      <c r="EW31" s="476"/>
      <c r="EX31" s="476"/>
      <c r="EY31" s="476"/>
      <c r="EZ31" s="476"/>
      <c r="FA31" s="476"/>
      <c r="FB31" s="476"/>
      <c r="FC31" s="476"/>
      <c r="FD31" s="476"/>
      <c r="FE31" s="476"/>
      <c r="FF31" s="476"/>
      <c r="FG31" s="476"/>
      <c r="FH31" s="476"/>
      <c r="FI31" s="476"/>
      <c r="FJ31" s="476"/>
      <c r="FK31" s="476"/>
      <c r="FL31" s="476"/>
      <c r="FM31" s="476"/>
      <c r="FN31" s="476"/>
      <c r="FO31" s="476"/>
      <c r="FP31" s="476"/>
      <c r="FQ31" s="476"/>
      <c r="FR31" s="476"/>
      <c r="FS31" s="476"/>
      <c r="FT31" s="476"/>
      <c r="FU31" s="476"/>
      <c r="FV31" s="476"/>
      <c r="FW31" s="476"/>
      <c r="FX31" s="476"/>
      <c r="FY31" s="476"/>
      <c r="FZ31" s="476"/>
      <c r="GA31" s="476"/>
      <c r="GB31" s="476"/>
      <c r="GC31" s="476"/>
      <c r="GD31" s="476"/>
      <c r="GE31" s="476"/>
      <c r="GF31" s="476"/>
      <c r="GG31" s="476"/>
      <c r="GH31" s="476"/>
      <c r="GI31" s="476"/>
      <c r="GJ31" s="476"/>
      <c r="GK31" s="476"/>
      <c r="GL31" s="476"/>
      <c r="GM31" s="476"/>
      <c r="GN31" s="476"/>
      <c r="GO31" s="476"/>
      <c r="GP31" s="476"/>
      <c r="GQ31" s="476"/>
      <c r="GR31" s="476"/>
      <c r="GS31" s="476"/>
      <c r="GT31" s="476"/>
      <c r="GU31" s="476"/>
      <c r="GV31" s="476"/>
      <c r="GW31" s="476"/>
      <c r="GX31" s="476"/>
      <c r="GY31" s="476"/>
      <c r="GZ31" s="476"/>
      <c r="HA31" s="476"/>
      <c r="HB31" s="476"/>
      <c r="HC31" s="476"/>
      <c r="HD31" s="476"/>
      <c r="HE31" s="476"/>
      <c r="HF31" s="476"/>
      <c r="HG31" s="476"/>
      <c r="HH31" s="476"/>
      <c r="HI31" s="476"/>
      <c r="HJ31" s="476"/>
      <c r="HK31" s="476"/>
      <c r="HL31" s="476"/>
      <c r="HM31" s="476"/>
      <c r="HN31" s="476"/>
      <c r="HO31" s="476"/>
      <c r="HP31" s="476"/>
      <c r="HQ31" s="476"/>
      <c r="HR31" s="476"/>
      <c r="HS31" s="476"/>
      <c r="HT31" s="476"/>
      <c r="HU31" s="476"/>
      <c r="HV31" s="476"/>
      <c r="HW31" s="476"/>
      <c r="HX31" s="476"/>
      <c r="HY31" s="476"/>
      <c r="HZ31" s="476"/>
      <c r="IA31" s="476"/>
      <c r="IB31" s="476"/>
      <c r="IC31" s="476"/>
      <c r="ID31" s="476"/>
      <c r="IE31" s="476"/>
      <c r="IF31" s="476"/>
      <c r="IG31" s="476"/>
      <c r="IH31" s="476"/>
      <c r="II31" s="476"/>
      <c r="IJ31" s="476"/>
      <c r="IK31" s="476"/>
      <c r="IL31" s="476"/>
      <c r="IM31" s="476"/>
      <c r="IN31" s="476"/>
      <c r="IO31" s="476"/>
      <c r="IP31" s="476"/>
      <c r="IQ31" s="476"/>
      <c r="IR31" s="476"/>
      <c r="IS31" s="476"/>
      <c r="IT31" s="476"/>
      <c r="IU31" s="476"/>
      <c r="IV31" s="476"/>
    </row>
  </sheetData>
  <sheetProtection/>
  <mergeCells count="16">
    <mergeCell ref="C30:E30"/>
    <mergeCell ref="C29:E29"/>
    <mergeCell ref="A7:H7"/>
    <mergeCell ref="C31:E31"/>
    <mergeCell ref="A29:B29"/>
    <mergeCell ref="A30:B30"/>
    <mergeCell ref="A31:B31"/>
    <mergeCell ref="A19:B20"/>
    <mergeCell ref="A18:B18"/>
    <mergeCell ref="H19:H20"/>
    <mergeCell ref="C25:E25"/>
    <mergeCell ref="A3:H3"/>
    <mergeCell ref="A4:H4"/>
    <mergeCell ref="A5:H5"/>
    <mergeCell ref="A6:H6"/>
    <mergeCell ref="A10:H10"/>
  </mergeCells>
  <printOptions/>
  <pageMargins left="0.7" right="0.7" top="0.75" bottom="0.75" header="0.3" footer="0.3"/>
  <pageSetup orientation="portrait" paperSize="9"/>
  <drawing r:id="rId3"/>
  <legacyDrawing r:id="rId2"/>
  <oleObjects>
    <oleObject progId="Equation.3" shapeId="1311107" r:id="rId1"/>
  </oleObjects>
</worksheet>
</file>

<file path=xl/worksheets/sheet6.xml><?xml version="1.0" encoding="utf-8"?>
<worksheet xmlns="http://schemas.openxmlformats.org/spreadsheetml/2006/main" xmlns:r="http://schemas.openxmlformats.org/officeDocument/2006/relationships">
  <dimension ref="A2:L13"/>
  <sheetViews>
    <sheetView zoomScalePageLayoutView="0" workbookViewId="0" topLeftCell="A1">
      <selection activeCell="F15" sqref="F15"/>
    </sheetView>
  </sheetViews>
  <sheetFormatPr defaultColWidth="11.421875" defaultRowHeight="15"/>
  <cols>
    <col min="1" max="1" width="36.421875" style="0" bestFit="1" customWidth="1"/>
  </cols>
  <sheetData>
    <row r="2" spans="1:4" ht="62.25" customHeight="1">
      <c r="A2" s="481" t="s">
        <v>322</v>
      </c>
      <c r="B2" s="444"/>
      <c r="C2" s="444"/>
      <c r="D2" s="445"/>
    </row>
    <row r="3" spans="1:4" ht="15">
      <c r="A3" s="85" t="s">
        <v>79</v>
      </c>
      <c r="B3" s="86" t="s">
        <v>80</v>
      </c>
      <c r="C3" s="442" t="s">
        <v>78</v>
      </c>
      <c r="D3" s="442"/>
    </row>
    <row r="4" spans="1:4" ht="15">
      <c r="A4" s="84" t="s">
        <v>82</v>
      </c>
      <c r="B4" s="84">
        <v>28</v>
      </c>
      <c r="C4" s="441" t="s">
        <v>66</v>
      </c>
      <c r="D4" s="441"/>
    </row>
    <row r="5" spans="1:4" ht="30" customHeight="1">
      <c r="A5" s="87" t="s">
        <v>81</v>
      </c>
      <c r="B5" s="84">
        <v>56</v>
      </c>
      <c r="C5" s="441"/>
      <c r="D5" s="441"/>
    </row>
    <row r="7" spans="1:4" ht="18.75">
      <c r="A7" s="155" t="s">
        <v>212</v>
      </c>
      <c r="B7" s="443" t="s">
        <v>213</v>
      </c>
      <c r="C7" s="444"/>
      <c r="D7" s="445"/>
    </row>
    <row r="11" spans="1:12" ht="15.75">
      <c r="A11" s="473" t="s">
        <v>312</v>
      </c>
      <c r="B11" s="473"/>
      <c r="C11" s="473"/>
      <c r="E11" s="473" t="s">
        <v>312</v>
      </c>
      <c r="F11" s="473"/>
      <c r="G11" s="473"/>
      <c r="H11" s="480"/>
      <c r="I11" s="473" t="s">
        <v>312</v>
      </c>
      <c r="J11" s="473"/>
      <c r="K11" s="473"/>
      <c r="L11" s="477"/>
    </row>
    <row r="12" spans="1:12" ht="15.75">
      <c r="A12" s="464" t="s">
        <v>313</v>
      </c>
      <c r="B12" s="464"/>
      <c r="C12" s="464"/>
      <c r="E12" s="466" t="s">
        <v>314</v>
      </c>
      <c r="F12" s="466"/>
      <c r="G12" s="466"/>
      <c r="H12" s="465"/>
      <c r="I12" s="464" t="s">
        <v>315</v>
      </c>
      <c r="J12" s="464"/>
      <c r="K12" s="464"/>
      <c r="L12" s="479"/>
    </row>
    <row r="13" spans="1:12" ht="15.75">
      <c r="A13" s="466" t="s">
        <v>316</v>
      </c>
      <c r="B13" s="466"/>
      <c r="C13" s="466"/>
      <c r="E13" s="466" t="s">
        <v>317</v>
      </c>
      <c r="F13" s="466"/>
      <c r="G13" s="466"/>
      <c r="H13" s="465"/>
      <c r="I13" s="466" t="s">
        <v>317</v>
      </c>
      <c r="J13" s="466"/>
      <c r="K13" s="466"/>
      <c r="L13" s="466"/>
    </row>
  </sheetData>
  <sheetProtection/>
  <mergeCells count="13">
    <mergeCell ref="I11:K11"/>
    <mergeCell ref="A12:C12"/>
    <mergeCell ref="E12:G12"/>
    <mergeCell ref="I12:K12"/>
    <mergeCell ref="A13:C13"/>
    <mergeCell ref="E13:G13"/>
    <mergeCell ref="I13:L13"/>
    <mergeCell ref="C4:D5"/>
    <mergeCell ref="C3:D3"/>
    <mergeCell ref="A2:D2"/>
    <mergeCell ref="B7:D7"/>
    <mergeCell ref="A11:C11"/>
    <mergeCell ref="E11:G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4"/>
  <sheetViews>
    <sheetView zoomScalePageLayoutView="0" workbookViewId="0" topLeftCell="A1">
      <selection activeCell="F17" sqref="F17"/>
    </sheetView>
  </sheetViews>
  <sheetFormatPr defaultColWidth="11.421875" defaultRowHeight="15"/>
  <cols>
    <col min="1" max="1" width="39.57421875" style="0" customWidth="1"/>
    <col min="2" max="2" width="40.421875" style="0" customWidth="1"/>
    <col min="3" max="3" width="20.140625" style="0" customWidth="1"/>
    <col min="6" max="6" width="14.140625" style="0" customWidth="1"/>
  </cols>
  <sheetData>
    <row r="1" spans="1:3" ht="16.5" thickBot="1">
      <c r="A1" s="161"/>
      <c r="B1" s="161"/>
      <c r="C1" s="162"/>
    </row>
    <row r="2" spans="1:3" ht="44.25" customHeight="1" thickBot="1">
      <c r="A2" s="483" t="s">
        <v>323</v>
      </c>
      <c r="B2" s="484"/>
      <c r="C2" s="485"/>
    </row>
    <row r="3" spans="1:3" ht="15.75" thickBot="1">
      <c r="A3" s="260" t="s">
        <v>300</v>
      </c>
      <c r="B3" s="261" t="s">
        <v>301</v>
      </c>
      <c r="C3" s="261" t="s">
        <v>248</v>
      </c>
    </row>
    <row r="4" spans="1:3" ht="15">
      <c r="A4" s="262" t="s">
        <v>302</v>
      </c>
      <c r="B4" s="263">
        <v>700</v>
      </c>
      <c r="C4" s="263">
        <f>+ECONÓMICA!F25</f>
        <v>700</v>
      </c>
    </row>
    <row r="5" spans="1:3" ht="15">
      <c r="A5" s="262" t="s">
        <v>249</v>
      </c>
      <c r="B5" s="263">
        <v>50</v>
      </c>
      <c r="C5" s="263">
        <v>50</v>
      </c>
    </row>
    <row r="6" spans="1:3" ht="15">
      <c r="A6" s="262" t="s">
        <v>305</v>
      </c>
      <c r="B6" s="263">
        <v>10</v>
      </c>
      <c r="C6" s="263">
        <v>0</v>
      </c>
    </row>
    <row r="7" spans="1:3" ht="15">
      <c r="A7" s="270" t="s">
        <v>310</v>
      </c>
      <c r="B7" s="263">
        <v>140</v>
      </c>
      <c r="C7" s="263">
        <v>140</v>
      </c>
    </row>
    <row r="8" spans="1:3" ht="15.75" thickBot="1">
      <c r="A8" s="264" t="s">
        <v>303</v>
      </c>
      <c r="B8" s="265">
        <f>SUM(B4:B7)</f>
        <v>900</v>
      </c>
      <c r="C8" s="265">
        <f>SUM(C4:C7)</f>
        <v>890</v>
      </c>
    </row>
    <row r="12" spans="1:11" ht="15.75">
      <c r="A12" s="473" t="s">
        <v>312</v>
      </c>
      <c r="B12" s="473"/>
      <c r="C12" s="473" t="s">
        <v>312</v>
      </c>
      <c r="D12" s="473"/>
      <c r="E12" s="473"/>
      <c r="F12" s="482"/>
      <c r="G12" s="482"/>
      <c r="H12" s="480" t="s">
        <v>312</v>
      </c>
      <c r="I12" s="480"/>
      <c r="J12" s="480"/>
      <c r="K12" s="477"/>
    </row>
    <row r="13" spans="1:11" ht="15.75">
      <c r="A13" s="464" t="s">
        <v>313</v>
      </c>
      <c r="B13" s="464"/>
      <c r="C13" s="464" t="s">
        <v>314</v>
      </c>
      <c r="D13" s="464"/>
      <c r="E13" s="464"/>
      <c r="F13" s="467"/>
      <c r="G13" s="467"/>
      <c r="H13" s="465" t="s">
        <v>315</v>
      </c>
      <c r="I13" s="463"/>
      <c r="J13" s="463"/>
      <c r="K13" s="479"/>
    </row>
    <row r="14" spans="1:11" ht="15.75">
      <c r="A14" s="466" t="s">
        <v>316</v>
      </c>
      <c r="B14" s="466"/>
      <c r="C14" s="467" t="s">
        <v>317</v>
      </c>
      <c r="F14" s="467"/>
      <c r="G14" s="467"/>
      <c r="H14" s="465" t="s">
        <v>317</v>
      </c>
      <c r="I14" s="465"/>
      <c r="J14" s="465"/>
      <c r="K14" s="465"/>
    </row>
  </sheetData>
  <sheetProtection/>
  <mergeCells count="6">
    <mergeCell ref="A2:C2"/>
    <mergeCell ref="A12:B12"/>
    <mergeCell ref="A13:B13"/>
    <mergeCell ref="A14:B14"/>
    <mergeCell ref="C13:E13"/>
    <mergeCell ref="C12:E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nvelasquez</dc:creator>
  <cp:keywords/>
  <dc:description/>
  <cp:lastModifiedBy>yortiz</cp:lastModifiedBy>
  <cp:lastPrinted>2013-04-16T20:31:45Z</cp:lastPrinted>
  <dcterms:created xsi:type="dcterms:W3CDTF">2013-01-11T19:32:42Z</dcterms:created>
  <dcterms:modified xsi:type="dcterms:W3CDTF">2013-08-08T23:44:09Z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