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11640" tabRatio="1000" activeTab="0"/>
  </bookViews>
  <sheets>
    <sheet name="CUMPLIMIENTO DE DOCUMENTOS" sheetId="1" r:id="rId1"/>
    <sheet name="EXPERIENCIA" sheetId="2" r:id="rId2"/>
    <sheet name="EQUIPO DE TRABAJO" sheetId="3" r:id="rId3"/>
    <sheet name="TECNICA" sheetId="4" r:id="rId4"/>
    <sheet name="ECONOMICA" sheetId="5" r:id="rId5"/>
  </sheets>
  <definedNames>
    <definedName name="_xlnm.Print_Area" localSheetId="3">'TECNICA'!$A$1:$H$200</definedName>
  </definedNames>
  <calcPr fullCalcOnLoad="1"/>
</workbook>
</file>

<file path=xl/sharedStrings.xml><?xml version="1.0" encoding="utf-8"?>
<sst xmlns="http://schemas.openxmlformats.org/spreadsheetml/2006/main" count="862" uniqueCount="445">
  <si>
    <t>CONTRATO DE PRESTACIÓN DE SERVICIOS No. 120 del 10 de marzo 2011 CELEBRADO ENTRE EL ICFES Y LA UNICON TEMPORAL LEGIS -PMI</t>
  </si>
  <si>
    <t>UNION TEMPORAL 2011 LEGIS - PMI</t>
  </si>
  <si>
    <t>El contratista se obliga a la prestación de los servicios de impresión y empaque de material de examen y kits de aplicación para las pruebas que aplicará el ICFES durante el año 2011 conforme a los establecido en la oferta.</t>
  </si>
  <si>
    <t>INSTITUTO COLOMBINO PARA LA EVALUACIÓN DE LA EDUCACIÓN- ICFES</t>
  </si>
  <si>
    <t>No se anexa contrato.</t>
  </si>
  <si>
    <t xml:space="preserve">Suministro de impresión de Guías en forma continua con código de barras, custodia y distribución a nivel nacional (documento único y comprobantes de recaudo). </t>
  </si>
  <si>
    <t xml:space="preserve"> BRINKS</t>
  </si>
  <si>
    <t>SERVIENTREGA S.A</t>
  </si>
  <si>
    <t>No anexa contrato</t>
  </si>
  <si>
    <t>Servicios de impresión de formas y guías de transporte con código de barras y custodia.</t>
  </si>
  <si>
    <t>LEGISLACION ECONOMICA S.A LEGIS S.A</t>
  </si>
  <si>
    <t>392
394</t>
  </si>
  <si>
    <t>Especialista en sistemas Gerenciales de Ingenieria
Magister en Dirección de Empresas</t>
  </si>
  <si>
    <t>CUMPLE
CUMPLE</t>
  </si>
  <si>
    <t>Ingeniería Industrial, La pontificia Universidad Javeriana</t>
  </si>
  <si>
    <t>Ingeniería de Industrail , Corporación unificada Nacional de Educación Superior.</t>
  </si>
  <si>
    <t xml:space="preserve">Magister en dirección y gerencia de empresas. 
Especialista en Ingeniería de Producción.
</t>
  </si>
  <si>
    <t xml:space="preserve">402. 404
403. 405
</t>
  </si>
  <si>
    <t>Administración de Empresas, Universidad Cooperativa De Colombia</t>
  </si>
  <si>
    <t>412. 413</t>
  </si>
  <si>
    <t>424. 425</t>
  </si>
  <si>
    <t>426. 427
428</t>
  </si>
  <si>
    <t xml:space="preserve">Especialista en Gerencia de Producción de Operaciones
Magister en dirección y Gestión de Empresas - MBA </t>
  </si>
  <si>
    <t>AREAS DE OPERACIÓN POR PLANTA</t>
  </si>
  <si>
    <t>Los aspectos a continuación deberán cumplirse para todas las áreas que el contratista dediqué para los procesos del ICFES. Si los procesos se realizarán en más de 1 planta PROPIA O SUBCONTRATADA las condiciones deberán cumplirse de igual manera en cada una de ellas. Se deberá diligenciar éste cuadro por cada planta utilizada en cada proceso.</t>
  </si>
  <si>
    <t>Para los procesos de Impresión las plantas deben estar ubicadas en la ciudad de Bogotá, registre la dirección respectiva de cada una de ellas, indicando el o los procesos que se ejecutarán en cada una de ellas. Para el caso de empaque primario deberá indicar el área propuesta y acompañar con un plano de la misma.</t>
  </si>
  <si>
    <t>Describa las condiciones, materiales y características de techos, pisos, ventanas y puertas, de los espacios que destinará dentro de cada planta para cumplir con el objeto contractual.</t>
  </si>
  <si>
    <t>Indique las condiciones, materiales y ubicación de los cableados en la(s) planta(s) destinada(s) a la impresión y, en las áreas de empaque (ejemplo: aéreo, canaleta metálica de XX número de cables o líneas, etc…) el cumplimiento de normatividad al respecto y sistemas de protección y señalización.</t>
  </si>
  <si>
    <t>Señale si cuenta o no con circuito cerrado de televisión y explique el número de cámaras y mecanismos de monitoreo. La ubicación de estas cámaras deberá marcarse en el plano del sitio donde se vaya a hacer la operación.</t>
  </si>
  <si>
    <t xml:space="preserve">Cerramiento </t>
  </si>
  <si>
    <t>Escriba la altura de su techo y la altura del aislamiento que colocará para los espacios donde se procesará el material de la prueba Saber 359.</t>
  </si>
  <si>
    <t>Estos requisitos aplican para las áreas donde se realice cualquier proceso relacionado con el material confidencial. No incluye las áreas de impresión de hojas de respuestas.</t>
  </si>
  <si>
    <t>Requisitos de seguridad del área de procesos o subprocesos Impresión del Material de Examen</t>
  </si>
  <si>
    <t>Grafique su diseño de planta dentro del espacio físico ofertado, en caso de requerir un documento anexo, indicar en este espacio el número de folio y su identificación.</t>
  </si>
  <si>
    <t xml:space="preserve">Escriba el material con el que realizará el cerramiento de cada una de las áreas adecuadas por subproceso. </t>
  </si>
  <si>
    <t>Describa las características y ubicación de la Caja Fuerte para el almacenamiento del cuadernillo original y el CD con los archivos.</t>
  </si>
  <si>
    <t>Describa las características de los cerramientos y el área del recinto seguro ofrecido para el almacenamiento de las planchas y las pruebas de impresión apropiadas.</t>
  </si>
  <si>
    <t>Subproceso</t>
  </si>
  <si>
    <t>Área ofertada (m²)</t>
  </si>
  <si>
    <t>Área que dedicará para cada subproceso en m²</t>
  </si>
  <si>
    <t xml:space="preserve">Impresión offset, indicando la ubicación de la planta </t>
  </si>
  <si>
    <t>50m2/1200m2</t>
  </si>
  <si>
    <t>Corte o refile – indicando la ubicación de la planta</t>
  </si>
  <si>
    <t>440m2/250m2</t>
  </si>
  <si>
    <t>Plegado – indicando la ubicación de la planta</t>
  </si>
  <si>
    <t>Cosido – indicando la ubicación de la  planta</t>
  </si>
  <si>
    <t>440 m2/250m2</t>
  </si>
  <si>
    <t>Compaginado – indicando la ubicación de la planta</t>
  </si>
  <si>
    <t>220 m2</t>
  </si>
  <si>
    <t>Personalización – indicando la ubicación de la planta</t>
  </si>
  <si>
    <t>200 m2/180m2</t>
  </si>
  <si>
    <t>Zona de empaque, con área no inferior a 1.200 m², so pena de no cumplimiento de requisito mínimo.</t>
  </si>
  <si>
    <t>1400 m2</t>
  </si>
  <si>
    <t>Bodegaje mínimo de producto terminado no inferior a 102 m² – Indicando la ubicación física de la planta (dirección y ciudad).</t>
  </si>
  <si>
    <t>150 m2</t>
  </si>
  <si>
    <t>TABLA 2. SEGURIDAD INDUSTRIAL</t>
  </si>
  <si>
    <t>Para carvajal se establece a la ingerniera Paola Moreno</t>
  </si>
  <si>
    <t>Se solicita enunciar la persona encargada para Legis</t>
  </si>
  <si>
    <t>TABLA 3.MAQUINARIA Y EQUIPOS</t>
  </si>
  <si>
    <t>CUADERNILLOS</t>
  </si>
  <si>
    <t>Características de la máquina ofertada</t>
  </si>
  <si>
    <t>Tipo de máquina y ubicación (planta):</t>
  </si>
  <si>
    <t>Marca:</t>
  </si>
  <si>
    <t>Modelo:</t>
  </si>
  <si>
    <t>Serial:</t>
  </si>
  <si>
    <t>Rendimiento real(deben tenerse en cuenta tiempos de montaje , ajustes, paradas y cualquier otro que se considere) de operación de la máquina por hora (unidades):</t>
  </si>
  <si>
    <t>Número de máquinas:</t>
  </si>
  <si>
    <r>
      <t xml:space="preserve">
</t>
    </r>
    <r>
      <rPr>
        <sz val="11"/>
        <color indexed="8"/>
        <rFont val="Calibri"/>
        <family val="2"/>
      </rPr>
      <t xml:space="preserve">
</t>
    </r>
  </si>
  <si>
    <t>Folio 6. Se anexa cuadro resumen del los valores de los contratos ejecutados con cada empresa, % de partipación y los salarios mìnimos que corresponden segùn el año de finalización de cada contrato.
En el contrato con Brink  no se establece si las compras efectuadas son de un mismo contrato o de diferentes contratos</t>
  </si>
  <si>
    <t>Certificiones de los contratos.
1) Folio 7. Contrato con ICFES 03/2011. a 12/2011 SIN TELEFONO. 
2) Folio 25  Contrato con BRINKS 01/2009 a 30/2013 SIN TELEFONO.
3) Folio 26   contrtao con servientrega 01/2009 a 06/2013. 
4) Folio 28 Contrato con DPS 2010 06/2010 a 12/2011. 
5)Folio 40 contrato con DPS 09/2008 a 06/2009.  
6) Folio 63 contrato con Envi (colvanes) . 01/2009 a 06/2013.</t>
  </si>
  <si>
    <t>1) Folio 8 a 23 Contrato con icfes 03-2011 a 12/2011. . 
2) No tiene copia del contrato con Brink. 
3) No tiene copia del contrato con Servientrega.  
4) Folio 29 a 36 contrato con DPS. 
5) Folio 48 a 62 conttrato con DPS 09/2008 a 06/2009. 
6) NO  tiene copia del contrato con Envia.
NO tienen constancia de ejecuciones o actas de liquidaciones.  Sin embargo, en las constancias de los contratos se indica que se ha ejecutado.</t>
  </si>
  <si>
    <t>1) Folio 387  Certificación laboral. 
2)Folio 388  Carta de manufiesto de participació po parte de la persona ofertada. 
3) Folio 389 a  391 Hoja de vida 4
4) Folio 392 a 394 certificados de estudio
SOLO SE ANEXA CERTIFICACION DE LA EMPRESA ACTUAL. (en la cual cumplen el tiempo exigido).</t>
  </si>
  <si>
    <t>REPÚBLICA DE COLOMBIA</t>
  </si>
  <si>
    <t xml:space="preserve">     INSTITUTO COLOMBIANO PARA LA EVALUACIÓN DE LA EDUCACIÓN - ICFES</t>
  </si>
  <si>
    <t>CONTRATAR LA IMPRESIÓN Y EMPAQUE DE MATERIALES PARA PRUEBAS SABER 3, 5 Y 9 2013</t>
  </si>
  <si>
    <t>FORMATO 4 - OFERTA ECONÓMICA</t>
  </si>
  <si>
    <t xml:space="preserve">FASE I: Proceso de impresión y empaque del material de examen para las pruebas Saber 3°, 5° y 9°, que debe aplicar el ICFES para el mes de octubre de 2013, con protocolos de seguridad. </t>
  </si>
  <si>
    <t>ÍTEM</t>
  </si>
  <si>
    <t>DESCRIPCIÓN</t>
  </si>
  <si>
    <t>MEDIDA</t>
  </si>
  <si>
    <t>CANTIDAD MÍNIMA</t>
  </si>
  <si>
    <t>CANTIDAD MÁXIMA</t>
  </si>
  <si>
    <t>CANTIDAD PROMEDIO</t>
  </si>
  <si>
    <t>PRECIO UNITARIO</t>
  </si>
  <si>
    <t>Impresión, armado y personalización del cuadernillo</t>
  </si>
  <si>
    <t>Unidad</t>
  </si>
  <si>
    <t xml:space="preserve">Impresión y personalización hojas de respuestas tipo A </t>
  </si>
  <si>
    <t xml:space="preserve">Impresión y personalización hojas de respuestas tipo B </t>
  </si>
  <si>
    <t>Hoja de operaciones</t>
  </si>
  <si>
    <t>Rótulo de Acta</t>
  </si>
  <si>
    <t>Formato de separación de material</t>
  </si>
  <si>
    <t>Material de empaque y proceso de empaque</t>
  </si>
  <si>
    <r>
      <t xml:space="preserve">VALOR TOTAL </t>
    </r>
    <r>
      <rPr>
        <b/>
        <sz val="12"/>
        <color indexed="10"/>
        <rFont val="Arial"/>
        <family val="2"/>
      </rPr>
      <t>=</t>
    </r>
    <r>
      <rPr>
        <b/>
        <sz val="9"/>
        <rFont val="Arial"/>
        <family val="2"/>
      </rPr>
      <t xml:space="preserve">
PRECIO UNITARIO </t>
    </r>
    <r>
      <rPr>
        <b/>
        <sz val="11"/>
        <color indexed="10"/>
        <rFont val="Arial"/>
        <family val="2"/>
      </rPr>
      <t>X</t>
    </r>
    <r>
      <rPr>
        <b/>
        <sz val="9"/>
        <rFont val="Arial"/>
        <family val="2"/>
      </rPr>
      <t xml:space="preserve">
 CANTIDAD PROMEDIO</t>
    </r>
  </si>
  <si>
    <r>
      <t xml:space="preserve">VALOR TOTAL FASE I </t>
    </r>
    <r>
      <rPr>
        <b/>
        <sz val="16"/>
        <color indexed="10"/>
        <rFont val="Arial"/>
        <family val="2"/>
      </rPr>
      <t>=</t>
    </r>
    <r>
      <rPr>
        <b/>
        <sz val="12"/>
        <rFont val="Arial"/>
        <family val="2"/>
      </rPr>
      <t xml:space="preserve">
sumatoria (i15:i21)</t>
    </r>
  </si>
  <si>
    <t>Duración del proceso / subproceso (Días) formula de calculo (Cantidad total de cuadernillos p.e. 2600000)/(Rendimiento máquina x No. Maq.))/24)</t>
  </si>
  <si>
    <t>Adjunta la ficha técnica de cada máquina y copia del capítulo del manual de fabricante, en español o inglés, donde se hable de la capacidad de producción que ofrece la maquinaria a utilizar en estos procesos.</t>
  </si>
  <si>
    <t>Rendimiento real de operación de la máquina por hora:</t>
  </si>
  <si>
    <t>Duración del proceso / subproceso (Días)- formula de calculo (Cantidad total de cuadernillos p.e. 2600000)/(Rendimiento máquina x No. Maq.))/24)</t>
  </si>
  <si>
    <t>HOJAS DE RESPUESTAS</t>
  </si>
  <si>
    <t>Duración del proceso / subproceso (Días) formula de calculo (Cantidad total de cuadernillos p.e. 4.310.000)/(Rendimiento máquina x No. Maq.))/24)</t>
  </si>
  <si>
    <t>OBSERVACIONES</t>
  </si>
  <si>
    <t>ITEM</t>
  </si>
  <si>
    <t>FOLIO</t>
  </si>
  <si>
    <t>REQUERIMIENTO</t>
  </si>
  <si>
    <t>TIENE DOCUMENTO</t>
  </si>
  <si>
    <t>NO TIENE DOCUMENTO</t>
  </si>
  <si>
    <t>III. B.
1. EXPERIENCIA GENERAL MÍNIMA REQUERIDA</t>
  </si>
  <si>
    <r>
      <t xml:space="preserve">1.1. IMPRESIÓN Y EMPAQUE.
</t>
    </r>
    <r>
      <rPr>
        <sz val="10"/>
        <color indexed="8"/>
        <rFont val="Calibri"/>
        <family val="2"/>
      </rPr>
      <t>Se requiere que el proponente haya ejecutado durante los cinco (5) últimos años contados a partir del cierre del presente procedimiento , HASTA mínimo tres (3) contratos con objeto "Procesos de impresión de material en offset y/o digital", cuya sumatoria de valores ejecutados, sea equivalente o superior a 10.800 salarios mínimos de acuerdo con la tabla de equivalencia presentada en el pliego de condiciones ICFES CP 010 2013</t>
    </r>
  </si>
  <si>
    <r>
      <t xml:space="preserve">1.3. DOCUMENTOS PARA ACREDITAR EXPERIENCIA TÉCNICA.
</t>
    </r>
    <r>
      <rPr>
        <sz val="10"/>
        <color indexed="8"/>
        <rFont val="Calibri"/>
        <family val="2"/>
      </rPr>
      <t xml:space="preserve">A) Certificaciones de contratos que contengan como mínimo la información requerida en el pliego de condiciones ICFES CP 010 2013.
</t>
    </r>
  </si>
  <si>
    <t>III. B.
2. PERFIL DEL PERSONAL QUE CONFORMA EL EQUIPO DE TRABAJO</t>
  </si>
  <si>
    <t>2) Líder de Calidad: Profesional universitario en carreras de diseño, publicidad, administrativas o ingenieria con más de tres (3) años de experiencia como lider de calidad en el sector industrial.</t>
  </si>
  <si>
    <t>3) Coordinador de empaque: Profesional universitario en carreras ingeniería o administrativa con más de tres (3) años de experiencia en el sector de impresos.</t>
  </si>
  <si>
    <t>4) Coordinador de impresión: Profesional universitario en carreras de diseño, publicidad, ingeniería industrial o administrativas con más de tres (3) años de experiencia en el sector de impresos.</t>
  </si>
  <si>
    <r>
      <t xml:space="preserve">2.1. IMPRESIÓN Y EMPAQUE. (FORMATO 7)
</t>
    </r>
    <r>
      <rPr>
        <sz val="10"/>
        <color indexed="8"/>
        <rFont val="Calibri"/>
        <family val="2"/>
      </rPr>
      <t>1) Gerente del Proyecto: Profesional universitario en carreras de diseño, publicidad, administrativas o ingeniería industrial, con especialización o maestría en áreas administrativas con mas de cinco (5) años de experiencia en el sector de impresos, artes gráficas y/o comunicación gráfica, Ó si no presenta especialización o maestría, debe demostrar diez (10) años de experiencia.</t>
    </r>
  </si>
  <si>
    <t>IV. A.
OFERTA TÉCNICA</t>
  </si>
  <si>
    <t>FORMATO 3 "DILIGENCIAMIENTO DE PROPUESTA TÉCNICA FASE I". Ó FORMATO 3.1. "DILIGENCIAMIENTO DE PROPUESTA TÉCNICA FASE 2" Según sea el caso.</t>
  </si>
  <si>
    <t>IV. B. OFERTA ECONÓMICA</t>
  </si>
  <si>
    <t>FORMATO 4 "OFERTA ECONÓMICA," Según fase a la cual se presenta el proponente.</t>
  </si>
  <si>
    <t>VI. C. 
1.2.1. TIEMPO DE RESPUESTA</t>
  </si>
  <si>
    <t>FORMATO 5 "FORMATO DILIGENCIAMIENTO TIEMPO DE RESPUESTA FASE I" Ó FORMATO 5.1. Para la fase 2 Según corresponda.</t>
  </si>
  <si>
    <t>VI. C. 1.2.3.
ESTIMULO A LA INDUSTRIA COLOMBIANA</t>
  </si>
  <si>
    <t>FORMATO 6 "ESTIMULO A LA INDUSTRIA COLOMBIANA".</t>
  </si>
  <si>
    <t>X</t>
  </si>
  <si>
    <t>CONCEPTO EXPERIENCIA GENERAL</t>
  </si>
  <si>
    <t>EXPERIENCIA ACREDITADA O ESPECIFICA</t>
  </si>
  <si>
    <t>OBSERVACION</t>
  </si>
  <si>
    <t>CONTRATO No.1</t>
  </si>
  <si>
    <t>CONTRATO No.2</t>
  </si>
  <si>
    <t>IDENTIFICACION DEL CONTRATO</t>
  </si>
  <si>
    <t xml:space="preserve">CONTRATISTA </t>
  </si>
  <si>
    <t>OBJETO DEL CONTRATO O SERVICIO</t>
  </si>
  <si>
    <t>ENTIDAD CONTRATANTE O CLIENTE</t>
  </si>
  <si>
    <t>VALOR DEL CONTRATO O FACTURACION EN PESOS</t>
  </si>
  <si>
    <t>PORCENTAJE DE PARTICIPACION</t>
  </si>
  <si>
    <t>VALOR DEL CONTRATO DE ACUERDO AL PORCENTAJE DE PARTICIPACION</t>
  </si>
  <si>
    <t>VALOR EJECUTADO A LA FECHA</t>
  </si>
  <si>
    <t>VALOR EJECUTADO A LA FECHA DE ACUERDO AL PORCENTAJE DE PARTICIPACION</t>
  </si>
  <si>
    <t xml:space="preserve">VALOR EJECUTADO A LA FECHA EN PORCENTAJE </t>
  </si>
  <si>
    <t>VALOR EJECUTADO DEL CONTRATO EN SMMLV - FECHA DE SUSCRIPCION</t>
  </si>
  <si>
    <t>VALOR ACUMULADO DE CONTRATOS 
ACUMULADO MAYOR O IGUAL 1000 SMMLV</t>
  </si>
  <si>
    <t xml:space="preserve">FECHA DE INICIACION </t>
  </si>
  <si>
    <t>FECHA DE TERMINACIÓN</t>
  </si>
  <si>
    <t>CONCEPTO EXPERIENCIA ESPECIFICA</t>
  </si>
  <si>
    <t>CONTRATO A PARTIR DEL 1 DE ENERO DE 2008?</t>
  </si>
  <si>
    <t>No</t>
  </si>
  <si>
    <t xml:space="preserve">DOCUMENTO </t>
  </si>
  <si>
    <t>CONCEPTO</t>
  </si>
  <si>
    <t>PROPUESTA DE PERSONAL</t>
  </si>
  <si>
    <t>a</t>
  </si>
  <si>
    <t>b</t>
  </si>
  <si>
    <t>COORDINADOR DE IMPRESIÓN</t>
  </si>
  <si>
    <t>c</t>
  </si>
  <si>
    <t>NO CUMPLE</t>
  </si>
  <si>
    <t>GERENTE PROYECTO</t>
  </si>
  <si>
    <t>CUMPLE</t>
  </si>
  <si>
    <t>FORMATO No. 7 EQUIPO DE TRABAJO FASE 1 DILIGENCIADO CORRECTAMENTE</t>
  </si>
  <si>
    <t xml:space="preserve">AÑOS DE EXPERIENCIA </t>
  </si>
  <si>
    <t>LÍDER DE CALIDAD</t>
  </si>
  <si>
    <t>COORDINADOR DE EMPAQUE</t>
  </si>
  <si>
    <t>FIRMA REPRESENTANTE LEGAL EN FORMATO 7</t>
  </si>
  <si>
    <t xml:space="preserve">TABLA 1: INFRAESTRUCTURA FÍSICA
REQUISITOS TECNICOS MÍNIMOS OBLIGATORIOS en el numeral INFRAESTRUCTURA FÍSICA
</t>
  </si>
  <si>
    <t>Aspecto</t>
  </si>
  <si>
    <t xml:space="preserve">OBSERVACION </t>
  </si>
  <si>
    <t>ACLARACION 1</t>
  </si>
  <si>
    <t>Ubicación</t>
  </si>
  <si>
    <t>Estado de techo, piso y ventanas</t>
  </si>
  <si>
    <t>Cableado eléctrico regulado y no regulado. Cableado estructurado cubierto y debidamente protegido</t>
  </si>
  <si>
    <t>Circuito cerrado de televisión</t>
  </si>
  <si>
    <t>Fecha de la carta</t>
  </si>
  <si>
    <t>Contenido: Aceptación del cumplimiento del alcance exigido</t>
  </si>
  <si>
    <t>Firma del Representante Legal</t>
  </si>
  <si>
    <t>Adjunte el Programa de higiene, seguridad industrial y Salud Ocupacional vigente actualmente.</t>
  </si>
  <si>
    <t>Enuncie el encargado o la persona responsable del tema</t>
  </si>
  <si>
    <t>NOMBRE DEL SUBPROCESO</t>
  </si>
  <si>
    <t>Número de Folios Anexados</t>
  </si>
  <si>
    <t>Del folio</t>
  </si>
  <si>
    <t>Al folio</t>
  </si>
  <si>
    <t>Anexar el plan de Auditorias Internas de Calidad planteado por proceso y por producto</t>
  </si>
  <si>
    <t>Anexar la metodología a ser utilizada en el desarrollo de las auditorías</t>
  </si>
  <si>
    <t>Metodo de documentación de las conformidades y No conformidades del proceso y del producto</t>
  </si>
  <si>
    <t>Se deberá la manera como al interior de la empresa se documentan estos resultados, como se definen y documentan los planes de mejor, a quien se le presenta el plan de Mejoramiento y como se realiza la trazabilidad al cumplimiento de las acciones de mejora implementadas.</t>
  </si>
  <si>
    <t>Presentar los instrumentos de medición, formatos, metodología manual o digital (sofware), por cada uno de los subprocesos definidos dentro del proceso de impresión.</t>
  </si>
  <si>
    <t>Presentar cual es el mapa de indicadores y de riesgos sobre el proceso.</t>
  </si>
  <si>
    <t>Registre el nombre de la compañía de seguridad que prestará sus servicios en desarrollo del alcance de su oferta. Adicionalmente, se debe anexar carta suscrita por el representante legal que cumple con las exigencias de las OBLIGACIONES Y CONDICIONES TECNICAS DEL SERVICIO DE SEGURIDAD exigidas, en el anexo técnico.</t>
  </si>
  <si>
    <t>x</t>
  </si>
  <si>
    <t>Folio 466</t>
  </si>
  <si>
    <t xml:space="preserve"> Folio 382.</t>
  </si>
  <si>
    <t>Duración del proceso / subproceso (Días) formula de calculo (Cantidad total de cuadernillos p.e. 1600000)/(Rendimiento máquina x No. Maq.))/24)</t>
  </si>
  <si>
    <t>EMPAQUE</t>
  </si>
  <si>
    <t>No. De Líneas de empaque</t>
  </si>
  <si>
    <t>No. Personas por línea de empaque</t>
  </si>
  <si>
    <t>Rendimiento por línea real de la operación por hora:</t>
  </si>
  <si>
    <t>Horas por turno</t>
  </si>
  <si>
    <t>Turnos por día</t>
  </si>
  <si>
    <t>Duración del proceso / subproceso (Días) formula de calculo (Cantidad total de cuadernillos p.e. 2600000)/( No. Líneas * Rendimiento por línea * Horas / turno * Turnos por día)</t>
  </si>
  <si>
    <t>DESTRUCCIÓN DE MATERIAL</t>
  </si>
  <si>
    <t xml:space="preserve">TABLA 4. CALIDAD MATERIAS PRIMAS </t>
  </si>
  <si>
    <t>Hacer relación a todos los materiales que se utilizan en el procesamiento o en la entrega del material examen.  Anexe a continuación carta suscrita por el representante legal que soporta el cumplimiento de toda la exigencia expuesta en el Anexo Técnico.</t>
  </si>
  <si>
    <t>TABLA 5. SISTEMA DE GESTIÓN DE CALIDAD</t>
  </si>
  <si>
    <t xml:space="preserve">Presentar el sistema de gestión de calidad que dispondrá para la operación de impresión, empaque, según corresponda. </t>
  </si>
  <si>
    <t>Legis S.A cuenta con el SGC certificado por ICONTEC segùn norma ISO 9001:2008</t>
  </si>
  <si>
    <t>TABLA 6. MODELOS DE OPERACIÓN Y CONTROL</t>
  </si>
  <si>
    <t xml:space="preserve">Presentar en este aspecto el modelo operativo con el que ejecutará las actividades según los subprocesos asociados a los productos ofertados, indicando el tipo de registro de las mismas e instrumentos que utilizará en el control y monitoreo de las mismas. 
</t>
  </si>
  <si>
    <t>SUBPROCESO DE PREPRENSA:</t>
  </si>
  <si>
    <t>SUBPROCESO DE IMPRESIÓN:</t>
  </si>
  <si>
    <t>SUBPROCESO DE ACABADOS:</t>
  </si>
  <si>
    <t>SUBPROCESO DE PERSONALIZACIÓN:</t>
  </si>
  <si>
    <t>SUBPROCESO DE EMPAQUE:</t>
  </si>
  <si>
    <t xml:space="preserve">TABLA 7. SEGURIDAD FÍSICA Y CUSTODIA DEL MATERIAL DE EXAMEN
</t>
  </si>
  <si>
    <t xml:space="preserve">TABLA 8. IDENTIFICACIÓN DE PERSONAL Y DOTACIÓN </t>
  </si>
  <si>
    <t>Anexe a continuación características que identifican a un carnet de operario de su empresa, si considera oportuno adjuntar un formato tipo.</t>
  </si>
  <si>
    <t>Describa a continuación los uniformes a ofrecer para los operarios o personas de coordinación y supervisión de las áreas de impresión y empaque, independiente cada uno, señalando las características y color de cada uno de ellos.</t>
  </si>
  <si>
    <t>Describa a continuación los uniformes o la identificación que se  dará a las personas autorizadas por el ICFES, diferentes a las que están en los procesos de impresión y empaque dentro de las instalaciones del contratista.</t>
  </si>
  <si>
    <t>Describa a continuación que otros instrumentos utilizaría para la identficación y dotación del personal.</t>
  </si>
  <si>
    <r>
      <t xml:space="preserve">A continuación el oferente manifiesta que entiende y se sujeta a todas y cada una de las especificaciones y condiciones contenidas en el </t>
    </r>
    <r>
      <rPr>
        <b/>
        <sz val="9"/>
        <color indexed="8"/>
        <rFont val="Arial"/>
        <family val="2"/>
      </rPr>
      <t>ANEXO REQUISITOS TÉCNICOS MÍNIMOS</t>
    </r>
    <r>
      <rPr>
        <sz val="9"/>
        <color indexed="8"/>
        <rFont val="Arial"/>
        <family val="2"/>
      </rPr>
      <t xml:space="preserve"> y en el pliego de condiciones.</t>
    </r>
  </si>
  <si>
    <r>
      <rPr>
        <b/>
        <sz val="9"/>
        <color indexed="8"/>
        <rFont val="Arial"/>
        <family val="2"/>
      </rPr>
      <t>AREA DE IMPRESIÓN POR SUBPROCESO ( Preprensa, impresión, acabados (corte, plegado, cosido, y compaginado), personalización y empaque):</t>
    </r>
    <r>
      <rPr>
        <sz val="9"/>
        <color indexed="8"/>
        <rFont val="Arial"/>
        <family val="2"/>
      </rPr>
      <t xml:space="preserve"> Las áreas listadas a continuación serán de uso exclusivo del proyecto del ICFES. En caso de ubicar los subprocesos requeridos para la impresión en varias plantas deberá describir los anteriores puntos para cada una de las plantas.</t>
    </r>
  </si>
  <si>
    <r>
      <t xml:space="preserve">Anexe a continuación carta suscrita del representante legal que soporta el cumplimiento de toda la exigencia expuesta en este ítem y los respectivos anexos requeridos en </t>
    </r>
    <r>
      <rPr>
        <b/>
        <sz val="9"/>
        <color indexed="8"/>
        <rFont val="Arial"/>
        <family val="2"/>
      </rPr>
      <t xml:space="preserve">- Anexo - requisitos mínimos seguridad industrial. </t>
    </r>
  </si>
  <si>
    <r>
      <t xml:space="preserve">El contratista debe describir cantidad y tipos de maquinaria por proceso y adjuntar el </t>
    </r>
    <r>
      <rPr>
        <b/>
        <sz val="9"/>
        <color indexed="8"/>
        <rFont val="Arial"/>
        <family val="2"/>
      </rPr>
      <t xml:space="preserve">título de propiedad o arrendamiento </t>
    </r>
    <r>
      <rPr>
        <sz val="9"/>
        <color indexed="8"/>
        <rFont val="Arial"/>
        <family val="2"/>
      </rPr>
      <t>correspondiente. Adicionalmente, debe anexar carta suscrita por el representante legal donde certifica que todas las máquinas y herramientas ofrecidas cuentan con condiciones óptimas de funcionamiento y rendimiento productivo y debe adjuntar el PLAN DE MANTENIMIENTO Preventivo y Correctivo por cada una de las máquinas. Deberá diligenciar un formato por cada máquina ofrecida. De los equipo mencionados señalar cuales son usados de manera simultánea y cuales condicionados. Relacionar los tiempos en el Cronograma estimado de operación en la hoja "Cronograma". La información consignada en las siguientes secciones será el soporte para la definición del tiempo de operación total de la propuesta, esta información sera objeto de auditoria ICFES en caso de ser adjudicatario del presente proceso.</t>
    </r>
  </si>
  <si>
    <r>
      <t xml:space="preserve">A continuación describa la maquinaria ofertada para el proceso de </t>
    </r>
    <r>
      <rPr>
        <b/>
        <sz val="9"/>
        <color indexed="8"/>
        <rFont val="Arial"/>
        <family val="2"/>
      </rPr>
      <t>impresión</t>
    </r>
    <r>
      <rPr>
        <sz val="9"/>
        <color indexed="8"/>
        <rFont val="Arial"/>
        <family val="2"/>
      </rPr>
      <t xml:space="preserve"> de cuadernillos.</t>
    </r>
  </si>
  <si>
    <r>
      <t xml:space="preserve">A continuación describa la maquinaria ofertada para el proceso de </t>
    </r>
    <r>
      <rPr>
        <b/>
        <sz val="9"/>
        <color indexed="8"/>
        <rFont val="Arial"/>
        <family val="2"/>
      </rPr>
      <t>cosido</t>
    </r>
    <r>
      <rPr>
        <sz val="9"/>
        <color indexed="8"/>
        <rFont val="Arial"/>
        <family val="2"/>
      </rPr>
      <t xml:space="preserve"> de cuadernillos.</t>
    </r>
  </si>
  <si>
    <r>
      <t xml:space="preserve">A continuación describa la maquinaria ofertada para el proceso de </t>
    </r>
    <r>
      <rPr>
        <b/>
        <sz val="9"/>
        <color indexed="8"/>
        <rFont val="Arial"/>
        <family val="2"/>
      </rPr>
      <t>compaginado de cuadernillos</t>
    </r>
    <r>
      <rPr>
        <sz val="9"/>
        <color indexed="8"/>
        <rFont val="Arial"/>
        <family val="2"/>
      </rPr>
      <t>.</t>
    </r>
  </si>
  <si>
    <r>
      <t xml:space="preserve">A continuación describa la maquinaria ofertada para el proceso de </t>
    </r>
    <r>
      <rPr>
        <b/>
        <sz val="9"/>
        <color indexed="8"/>
        <rFont val="Arial"/>
        <family val="2"/>
      </rPr>
      <t>personalización</t>
    </r>
    <r>
      <rPr>
        <sz val="9"/>
        <color indexed="8"/>
        <rFont val="Arial"/>
        <family val="2"/>
      </rPr>
      <t xml:space="preserve"> de cuadernillos.</t>
    </r>
  </si>
  <si>
    <r>
      <t xml:space="preserve">A continuación describa la maquinaria ofertada para el proceso de </t>
    </r>
    <r>
      <rPr>
        <b/>
        <sz val="9"/>
        <color indexed="8"/>
        <rFont val="Arial"/>
        <family val="2"/>
      </rPr>
      <t>impresión de hojas de respuestas (A y B y formato separador de hojas de respuestas)</t>
    </r>
  </si>
  <si>
    <r>
      <t xml:space="preserve">A continuación describa la maquinaria ofertada para el proceso de </t>
    </r>
    <r>
      <rPr>
        <b/>
        <sz val="9"/>
        <color indexed="8"/>
        <rFont val="Arial"/>
        <family val="2"/>
      </rPr>
      <t>corte o refile de hojas de respuestas (A y B) y formato separador de hojas de respuestas.</t>
    </r>
  </si>
  <si>
    <r>
      <t xml:space="preserve">A continuación describa la maquinaria ofertada para el proceso de impresión de </t>
    </r>
    <r>
      <rPr>
        <b/>
        <sz val="9"/>
        <color indexed="8"/>
        <rFont val="Arial"/>
        <family val="2"/>
      </rPr>
      <t>información variable (personalización) de hojas de respuestas (A y B y formato separador de hojas de respuestas).</t>
    </r>
  </si>
  <si>
    <r>
      <t xml:space="preserve">A continuación describa la maquinaria ofertada para el proceso de </t>
    </r>
    <r>
      <rPr>
        <b/>
        <sz val="9"/>
        <color indexed="8"/>
        <rFont val="Arial"/>
        <family val="2"/>
      </rPr>
      <t>impresión de hojas de operaciones</t>
    </r>
    <r>
      <rPr>
        <sz val="9"/>
        <color indexed="8"/>
        <rFont val="Arial"/>
        <family val="2"/>
      </rPr>
      <t>.</t>
    </r>
  </si>
  <si>
    <r>
      <t xml:space="preserve">A continuación describa la maquinaria ofertada para el proceso de </t>
    </r>
    <r>
      <rPr>
        <b/>
        <sz val="9"/>
        <color indexed="8"/>
        <rFont val="Arial"/>
        <family val="2"/>
      </rPr>
      <t>empaque de material de examen</t>
    </r>
    <r>
      <rPr>
        <sz val="9"/>
        <color indexed="8"/>
        <rFont val="Arial"/>
        <family val="2"/>
      </rPr>
      <t>.</t>
    </r>
  </si>
  <si>
    <r>
      <t xml:space="preserve">A continuación describa la maquinaria ofertada para el proceso de </t>
    </r>
    <r>
      <rPr>
        <b/>
        <sz val="9"/>
        <color indexed="8"/>
        <rFont val="Arial"/>
        <family val="2"/>
      </rPr>
      <t>Destrucción de material de examen y en el proceso de Destrucción de producto NO CONFORME</t>
    </r>
    <r>
      <rPr>
        <sz val="9"/>
        <color indexed="8"/>
        <rFont val="Arial"/>
        <family val="2"/>
      </rPr>
      <t xml:space="preserve">. </t>
    </r>
  </si>
  <si>
    <r>
      <t xml:space="preserve">A continuación describa la maquinaria ofertada para el proceso de </t>
    </r>
    <r>
      <rPr>
        <b/>
        <sz val="9"/>
        <color indexed="8"/>
        <rFont val="Arial"/>
        <family val="2"/>
      </rPr>
      <t>Destrucción de material de examen después del período de custodia establecido por el ICFES</t>
    </r>
    <r>
      <rPr>
        <sz val="9"/>
        <color indexed="8"/>
        <rFont val="Arial"/>
        <family val="2"/>
      </rPr>
      <t>.</t>
    </r>
  </si>
  <si>
    <t>1)Folio 70 a 82. firmada por el representante legal de Legis.
2)Folio 70 a 102. irmada por el representante legal de la Unión. 
Es aconsejable que se diligencia un sòlo formato con el fin de que la información se encuentre consolidada.</t>
  </si>
  <si>
    <t>Se diligenciaron dos cartas .</t>
  </si>
  <si>
    <t>1)Folio 386
2)Folio 419  Certficado laboral.
3) Folio 420 carta aceptación para trabajar en el proyecto por parte de la persona ofertada. 
4) Folio  Folio 421 a 423 Hoja de vida.
5)Folio 424 a 429  certificado de estudio</t>
  </si>
  <si>
    <t>1)Folio 386  
2) Folio 406  Certficado laboral.
3) Folio 407   carta aceptación para trabajar en el proyecto por parte de la persona ofertada. 
4)Folio  Folio 408 a 411   Hoja de vida
5) Folio 412 a 418 certificados de estudio.</t>
  </si>
  <si>
    <t>1)Folio 385
2)Folio 395 Certficado laboral. 
3)Folio 396 Carta aceptación para trabajar en el proyecto por parte de la persona ofertada.
4)Folio  397 a 400 Hoja de vida.
5)Folio 401 a 405 certificados de estudio</t>
  </si>
  <si>
    <t xml:space="preserve">Folio 70. Folio Plano 106.  La planta està ubicada en la ciudad de Bogotá En la direcciòn Avenida el Dorado No. 82-70. 
Folio 84 se oferta la planta de la calle 17 No. 69-85. </t>
  </si>
  <si>
    <t xml:space="preserve"> Folio 71. Folio 85 Se describen las condiones, materiales y características.</t>
  </si>
  <si>
    <t>Folio 72.Folio 85 Se indica las condiones, materiales y ubicación de los cableados.</t>
  </si>
  <si>
    <t xml:space="preserve"> Folio 72. Folio 86 Se cuenta con 25 cámaras y cuarto de monitoreo.</t>
  </si>
  <si>
    <t xml:space="preserve"> Folio 73, Folio 86</t>
  </si>
  <si>
    <t>Folio 73.  Anexo Folio 111 hasta 130. Se anexan certificaciones de cada representante de la empresa que conforman la unión, se describe el esquema basico de seguridad y el esquema general.  Folio 86. Anexo Folio 106, 109 y 110 planos</t>
  </si>
  <si>
    <t>Folio 73.     Folio 87</t>
  </si>
  <si>
    <t>Folio 73.   Folio 87</t>
  </si>
  <si>
    <t>Folio 73.    Folio 88</t>
  </si>
  <si>
    <t>Union Temporal Soluciones Integrales de Evaluaciones Dos-Sie Dos.</t>
  </si>
  <si>
    <t xml:space="preserve">  Folio 73.  Folio 89</t>
  </si>
  <si>
    <t xml:space="preserve"> Folio 73. folio 89</t>
  </si>
  <si>
    <t xml:space="preserve">  Folio 73. folio 89</t>
  </si>
  <si>
    <t xml:space="preserve"> Folio 74 Folio 89</t>
  </si>
  <si>
    <t xml:space="preserve">  Folio 75. Folio 89</t>
  </si>
  <si>
    <t>Folio 76. Folio 89</t>
  </si>
  <si>
    <t xml:space="preserve"> Folio 77. folio 89</t>
  </si>
  <si>
    <t xml:space="preserve"> Folio 78. Folio 89</t>
  </si>
  <si>
    <t>Folio 74.  Folio 132 anexo carta por Legis, Folio 89 Folio 146 a 168Anexa carta por Carvajal. Folio 147 carta por la Unión Temporar Soluciones Integrales. Las cartas son firmadas por los respectivos representantes legales</t>
  </si>
  <si>
    <t>Folio 74.  Folio 89.  Folio 132 anexo carta por Legis . Folio 146 anexa carta por Carvajal. Folio 147 carta por la Unión Temporarl Soluciones Integrales.</t>
  </si>
  <si>
    <t xml:space="preserve"> Folio 132 a 147. Cada empresa que conforma la unión anexa programa interno de cada compañía.</t>
  </si>
  <si>
    <t>Folio 74. Folio 90</t>
  </si>
  <si>
    <t xml:space="preserve">   Folio 74. Folio 90</t>
  </si>
  <si>
    <t xml:space="preserve"> Folio 74. Folio 90</t>
  </si>
  <si>
    <t xml:space="preserve">  Folio 74. Folio 90</t>
  </si>
  <si>
    <t xml:space="preserve"> Folio 74.El rendimiento ofertado es de 10,000 pliegos hora.  Folio 90 El rendimiento ofertado es de 16,000 pliegos hora.</t>
  </si>
  <si>
    <t xml:space="preserve"> Folio 74. Una máquina. Folio 90. dos màquinas</t>
  </si>
  <si>
    <t xml:space="preserve">Folio 74. Folio 369 a 370. cronograma estimado de operación Folio 90. </t>
  </si>
  <si>
    <t xml:space="preserve">  Folio 74. Folio 178 a 181.  Folio 90 . Folio 203 a 212</t>
  </si>
  <si>
    <t>. Folio 75. Folio 91.</t>
  </si>
  <si>
    <t xml:space="preserve"> Folio 75. Folio 91.</t>
  </si>
  <si>
    <t xml:space="preserve">Folio 75. folio 91 </t>
  </si>
  <si>
    <t xml:space="preserve"> Folio 75. folio 91</t>
  </si>
  <si>
    <t xml:space="preserve"> Folio 75. Rendimiento 4,500 por hora. Folio 91. Rendimiento 13,000</t>
  </si>
  <si>
    <t>Folio 75.  Una máquina. Folio 91. dos màquina</t>
  </si>
  <si>
    <t>Folio 75. Folio 369 a 370. cronograma estimado de operación. Folio 91</t>
  </si>
  <si>
    <t>Folio 75. Folio 178 a  181. cronograma estimado de operación. Folio 213 a 225</t>
  </si>
  <si>
    <t>PATRICIA MONROY SANCHEZ</t>
  </si>
  <si>
    <t>VICTOR HUGO GOMEZ GOMEZ</t>
  </si>
  <si>
    <t>NOMBRE</t>
  </si>
  <si>
    <t>ESTUDIO PREGRADO</t>
  </si>
  <si>
    <t>ESTUDIO POSGRADO</t>
  </si>
  <si>
    <t>EXPERIENCIA</t>
  </si>
  <si>
    <t>Certificación de la empresa Actual</t>
  </si>
  <si>
    <t>No tiene especialización</t>
  </si>
  <si>
    <t>12 años y7 meses años de experiencia como coordinador en el sector de impresos.</t>
  </si>
  <si>
    <t xml:space="preserve">5 años y11meses de experiencia de experiencia como coordinador en el sector de impresos.  </t>
  </si>
  <si>
    <t xml:space="preserve">3 años y 7 meses   como lider de calidad en el sector industrial. </t>
  </si>
  <si>
    <t xml:space="preserve">6 años y  4 meses CERTIFICADOS de experiencia en el sector de impresos.  </t>
  </si>
  <si>
    <t>Folio 75. folio 92</t>
  </si>
  <si>
    <t xml:space="preserve"> Folio 75. Folio 92</t>
  </si>
  <si>
    <t>. Folio 75. Folio 92</t>
  </si>
  <si>
    <t>Folio 75. Folio 92</t>
  </si>
  <si>
    <t>Folio 75.  Rendimiento 4500 / hora. Folio 92 Rendimiento 13,000 / hora</t>
  </si>
  <si>
    <t xml:space="preserve"> Folio 75. Una máquina. Folio 92. dos màquinas.</t>
  </si>
  <si>
    <t xml:space="preserve"> Folio 76. Folio 369-370. Folio 91 </t>
  </si>
  <si>
    <t xml:space="preserve"> Folio 76.  Folio 178-181. folio 92. Folio 213 a 225.</t>
  </si>
  <si>
    <t>Folio 76.</t>
  </si>
  <si>
    <t>Folio 76</t>
  </si>
  <si>
    <t xml:space="preserve"> Folio 76</t>
  </si>
  <si>
    <t xml:space="preserve"> Folio 76. dos máquinas</t>
  </si>
  <si>
    <t>Folio 76. Folio 369 a 370</t>
  </si>
  <si>
    <t>Folio 76. Folio 182 a 185</t>
  </si>
  <si>
    <t xml:space="preserve"> Folio 76. Folio 94</t>
  </si>
  <si>
    <t>. Folio 76. Folio 94</t>
  </si>
  <si>
    <t xml:space="preserve"> Folio 76. rendimiento 8500 hora. Folio 94. Rendimiento 6,000/hora</t>
  </si>
  <si>
    <t xml:space="preserve"> Folio 76. Una máquina. Folio 94  una màquina.</t>
  </si>
  <si>
    <t xml:space="preserve"> Folio 76. Folio 369a 370. Folio 94</t>
  </si>
  <si>
    <t xml:space="preserve"> Folio 76. Folio 174 a 174. folio 94. Folio 226 a 229</t>
  </si>
  <si>
    <t xml:space="preserve"> Folio 77. Folio 95.</t>
  </si>
  <si>
    <t xml:space="preserve"> Folio 77. Folio 95  </t>
  </si>
  <si>
    <t xml:space="preserve"> Folio 77. rendimiento 15,000. Folio 95 Rendimeinto 20,000/hora</t>
  </si>
  <si>
    <t xml:space="preserve"> Folio 77. Dos máquinas. Folio 95. una màquina</t>
  </si>
  <si>
    <t xml:space="preserve"> Folio 77. Folio 369-370. Folio 95</t>
  </si>
  <si>
    <t xml:space="preserve"> Folio 77.  folio 175-176. Folio 95. Folio 232 a 233</t>
  </si>
  <si>
    <t xml:space="preserve"> Folio 96 </t>
  </si>
  <si>
    <t xml:space="preserve"> Folio 78, rendimiento 8,500 hora</t>
  </si>
  <si>
    <t xml:space="preserve"> Folio 78, Una máquina</t>
  </si>
  <si>
    <t xml:space="preserve"> Folio 78. Dos </t>
  </si>
  <si>
    <t>Folio 79. Folio 174</t>
  </si>
  <si>
    <t xml:space="preserve"> N.A.  No se utiliza ninguna máquina.</t>
  </si>
  <si>
    <t xml:space="preserve"> Folio 79. 30 líneas de empaque</t>
  </si>
  <si>
    <t>. Folio 79. Rendimiento por línea 540/hora</t>
  </si>
  <si>
    <t>. Folio 79 4 personas por línea</t>
  </si>
  <si>
    <t xml:space="preserve"> Folio 79. 8 horas por turno</t>
  </si>
  <si>
    <t xml:space="preserve"> Folio 79. 3 turnos por día.</t>
  </si>
  <si>
    <t xml:space="preserve"> N.A. Es una operación Manual</t>
  </si>
  <si>
    <t>Folio 79. Folio 99</t>
  </si>
  <si>
    <t>Folio 80 .Es una trituradora desarrollada por Legis. Folio 99</t>
  </si>
  <si>
    <t>Folio 80.No se indica para la de Legis. Folio 99</t>
  </si>
  <si>
    <t>Folio 80. No se indica para la de legis. Folio 99</t>
  </si>
  <si>
    <t xml:space="preserve"> Folio 80. 50 kilos/hora</t>
  </si>
  <si>
    <t xml:space="preserve"> Folio 80.  Una máquina. Folio 99. una màquina</t>
  </si>
  <si>
    <t>Folio 80.   Folio 99.No se especifica para Legis.</t>
  </si>
  <si>
    <t xml:space="preserve"> Folio 79. folio 369 370 374 375</t>
  </si>
  <si>
    <t xml:space="preserve">Folio 96 </t>
  </si>
  <si>
    <t xml:space="preserve"> Folio 96 Rendimiento 4,700 / hora</t>
  </si>
  <si>
    <t>Folio 96 Cuatro máquinas</t>
  </si>
  <si>
    <t>Folio 96 Folio 369-370</t>
  </si>
  <si>
    <t>Folio 96 Folio 230 a 231</t>
  </si>
  <si>
    <t>Folio 78</t>
  </si>
  <si>
    <t xml:space="preserve"> Folio 78</t>
  </si>
  <si>
    <r>
      <t xml:space="preserve"> </t>
    </r>
    <r>
      <rPr>
        <b/>
        <sz val="7"/>
        <color indexed="8"/>
        <rFont val="Arial"/>
        <family val="2"/>
      </rPr>
      <t>Folio 80</t>
    </r>
  </si>
  <si>
    <t xml:space="preserve"> Folio 80 .Es una trituradora desarrollada por Legis</t>
  </si>
  <si>
    <t>Folio 80.No se indica</t>
  </si>
  <si>
    <t xml:space="preserve"> Folio 80. No se indica</t>
  </si>
  <si>
    <t>Folio 80.  Una máquina</t>
  </si>
  <si>
    <t>Folio 80.  No se especifica</t>
  </si>
  <si>
    <t>Foli0 80. No se adjunta ficha. Indican que la maquina y sus condiones de operación pueser ser verificadas en las instalaciones de Legis</t>
  </si>
  <si>
    <t xml:space="preserve"> Folio 82. Folio 102  .</t>
  </si>
  <si>
    <t xml:space="preserve"> Folio 82. NO se indica el color de los overoles.en Legos. Folio 102</t>
  </si>
  <si>
    <t xml:space="preserve"> Folio 82. Folio 102. Folio 431.  Se encuentra en otro folio al indicado en la oferta.</t>
  </si>
  <si>
    <r>
      <rPr>
        <b/>
        <sz val="7"/>
        <color indexed="8"/>
        <rFont val="Arial"/>
        <family val="2"/>
      </rPr>
      <t>NO</t>
    </r>
    <r>
      <rPr>
        <sz val="7"/>
        <color indexed="8"/>
        <rFont val="Arial"/>
        <family val="2"/>
      </rPr>
      <t xml:space="preserve"> se encuentra contemplado en la oferta.</t>
    </r>
  </si>
  <si>
    <t xml:space="preserve"> Folio 81. Folio 379. Folio 101. folio 380 Se encuentra en otro folio al indicado en la oferta.</t>
  </si>
  <si>
    <t xml:space="preserve"> Folio 304 a 305. Folio 101. 375</t>
  </si>
  <si>
    <t xml:space="preserve"> Folio 81. Folio 302 a 303 Folio 101. Folio 377</t>
  </si>
  <si>
    <t xml:space="preserve"> Folio 81. Folio 300 a 301 Folio 101</t>
  </si>
  <si>
    <t>Folio 81. Folio 298 a 299 Folio 101. folio 376</t>
  </si>
  <si>
    <t xml:space="preserve"> Folio 81. Folio 295 a 297. Folio 101</t>
  </si>
  <si>
    <t>. Folio81 . Folio 256a 255</t>
  </si>
  <si>
    <t xml:space="preserve"> Folio81 . Folio 256 a 261</t>
  </si>
  <si>
    <t xml:space="preserve">Folio 101. Folio 271 </t>
  </si>
  <si>
    <t>No se especifica los riesgos sobre el proceso</t>
  </si>
  <si>
    <t xml:space="preserve"> Folio81 . Folio 250a 255. Folio 263 a 271 Folio 101. Folio 274 a 286</t>
  </si>
  <si>
    <t xml:space="preserve"> Folio81 . Folio 247a 249 por parte de Legis y Folio 101 Folio 272 por parte de carvajal</t>
  </si>
  <si>
    <t>. Folio81 . Folio 256a 256</t>
  </si>
  <si>
    <t xml:space="preserve"> Folio81 .Folio 100 Folio 288 carta por la Legis-289 carta por la unión. Folio 290 Carta por Carvajal . </t>
  </si>
  <si>
    <t xml:space="preserve"> Folio81 .folio 100. Folio 288 carta por la Legis-289 carta por la unión. Folio 290 Carta por Carvajal . </t>
  </si>
  <si>
    <t xml:space="preserve"> Folio81 . Folio 100. Folio 288 carta por la Legis-289 carta por la unión. Folio 290 Carta por Carvajal . </t>
  </si>
  <si>
    <t xml:space="preserve">Ó B) Copia de los contratos y acta de liquidación o constancia de ejecución.
</t>
  </si>
  <si>
    <t>Estos servicios se han prestado a satisfacción del ICFES</t>
  </si>
  <si>
    <t>Legis S.A se ha destacado por su responsabilidad y cumplimiento en la entrega oportuna de los pedidos que se realizan, cumpliento con todas las garantías y demas requisitos exigidos por nuestra compañía como proveedor.</t>
  </si>
  <si>
    <t>Excelente</t>
  </si>
  <si>
    <t>OFERTA</t>
  </si>
  <si>
    <t>Ingeniero Mecánico, Fundación Universitaria los Libertadores.</t>
  </si>
  <si>
    <t>FORMULA</t>
  </si>
  <si>
    <t>RESULTADO</t>
  </si>
  <si>
    <r>
      <t>La evaluación económica se realizará sobre el valor registrado por losproponentes en el formato 4- propuesta económica para la fase I (procesos de impresión y empaque del material de examen para las pruebas saber 3o, 5o y 9o, qie debe aplicar el ICFES para el mes de octubre de 2013), en la</t>
    </r>
    <r>
      <rPr>
        <b/>
        <sz val="10"/>
        <rFont val="Arial"/>
        <family val="2"/>
      </rPr>
      <t xml:space="preserve"> casilla i25 la cual corrsponde al valor total fase i.</t>
    </r>
    <r>
      <rPr>
        <sz val="10"/>
        <rFont val="Arial"/>
        <family val="2"/>
      </rPr>
      <t xml:space="preserve">
Obtendrá el máximo puntaje de 700 puntos, la oferta que ofrezca para la fase I el valor más bajo y las demás serán calificadas de forma proporcional y decreciente de acuerdo con la fórmula.</t>
    </r>
  </si>
  <si>
    <t xml:space="preserve">
donde P.P.E= Puntaje propuesta evaluada
V.O.M.P = Valor de la Oferta Consolidada,que tenta el menor valor total.
V.O.E= Valor de la Oferta Consolidada a Evaluar</t>
  </si>
  <si>
    <t>DIEGO FERNANDO BARRERO C.; ALVARO SALAZAR MOLINA  Identificado como aparece al pie de mi firma y como representante de la firma NO APLICA declaro abierta y expresamente y sin condicionamientos que lo descrito al interior del presente formato, corresponde a la realidad, que entiendo y acepto todas las condiciones y obligaciones y que comprometo a la firma que represento LEGISLACIÓN ECONÓMICA S.A - LEGIS S.A; CARVAJAL SOLUCIONES DE COMUNICACIÓN S.A.S a cumplir con todos los aspectos descritos en el pliego y el Anexo Requisitos Técnicos mínimos, así como los aquí ofertados. (Folio 70 y Folio 83).</t>
  </si>
  <si>
    <t>MAQUINAS INK JET AVENIDA CALLE 26 No. 82-70</t>
  </si>
  <si>
    <t>ATLANTIC ZEISER</t>
  </si>
  <si>
    <t>ALPHA 166</t>
  </si>
  <si>
    <t>991250001CA/10650001CA</t>
  </si>
  <si>
    <t>4500/HORA</t>
  </si>
  <si>
    <t>HEIDELBERG</t>
  </si>
  <si>
    <t>IMPRESORA DE HOJAS. AVENIDA CALLE 26 No. 82-70</t>
  </si>
  <si>
    <t>SM74-4P3</t>
  </si>
  <si>
    <t>N.A</t>
  </si>
  <si>
    <t>ES UNA OPERACIÓN MANUAL</t>
  </si>
  <si>
    <t>Impresora de hojas de 4 colores.  El Dorado 82-70
Dos rotativas de impresión offset heatset de 8 unidades - 32 páginas tamaño carta. 
Calle 17 No. 69-85 zona Industrial Zona Montevideo</t>
  </si>
  <si>
    <t>Heidelberg
Harris</t>
  </si>
  <si>
    <t>SM 102-4-P3/SM 102 CD-4/SM 74-4P3
Harris M200
Harris M 1000</t>
  </si>
  <si>
    <t>546878/548226/6263366
12095/12150</t>
  </si>
  <si>
    <t>10000 Pliegos hora
16000</t>
  </si>
  <si>
    <t xml:space="preserve">
1
En las características de la máquina ofertada en legis se indica una màquina como la cantidad ofertada.  Mientras en modelo y serial se escriben tres referencias.
2</t>
  </si>
  <si>
    <t>Embuchadora (compaginado) Cosedroa avenida Calle 26 No. 82-70
Dos cosedoras con trifilado en línea
Calle 17 No. 69-85 Zona Industrial Montevideo</t>
  </si>
  <si>
    <t>MULLER MARTINI
Muller Martini</t>
  </si>
  <si>
    <t>228245
04100B733/1929373</t>
  </si>
  <si>
    <t>VALORE
MULLER MARTINI 221
MULLER MARTINI C130</t>
  </si>
  <si>
    <t>4500 / HORA
13000</t>
  </si>
  <si>
    <t>1
2</t>
  </si>
  <si>
    <t>Embuchadora (compaginado) Cosedroa avenida Calle 26 No. 82-70
Dos cosedoras con compaginado y trifilado en línea
Calle 17 No. 69-85 Zona industrial Montevideo</t>
  </si>
  <si>
    <t>MULLER MARTINI
MULLER MARTINI</t>
  </si>
  <si>
    <t>228245
041000B733/1929373</t>
  </si>
  <si>
    <t>IMPRESORA DE HOJA AVENIDA CALLE 26 No. 82-70
IMPRESORA OFFSET DE HOJAS TAMAÑO PLIEGO CON PERFECTOR 4X4 COLORES
CALLE 17 No. 69-85 Zona industrial Montevideo</t>
  </si>
  <si>
    <t>HEIDELBERG
KOMORI</t>
  </si>
  <si>
    <t>SM-74-P3
LITHRONE SP440</t>
  </si>
  <si>
    <t>626366
105877</t>
  </si>
  <si>
    <t>8500
6000</t>
  </si>
  <si>
    <t>1
1</t>
  </si>
  <si>
    <t>15000
20000</t>
  </si>
  <si>
    <t>5931298/4431091
7731517</t>
  </si>
  <si>
    <t>155 EM / 115 CS
115X</t>
  </si>
  <si>
    <t>POLAR
POLAR</t>
  </si>
  <si>
    <t>GUILLOTINA LINEAL 
AVENIDA CALLE 26 NO. 82-70
GUILLOTINA UNIFILAR DE 115 CM DE ANCHO
CALLE 17 NO. 69-85 Zona Industrial Montevideo</t>
  </si>
  <si>
    <t>2
1</t>
  </si>
  <si>
    <t>MAQUINA DE IMPRESIÓN VARIABLE SIMPLEX Y DUPLEX 
CALLE 17 NO. 69-85 Zona industrial de Montevideo.</t>
  </si>
  <si>
    <t>Oce Variostream</t>
  </si>
  <si>
    <t>700111161-700111432-700111338-700111365</t>
  </si>
  <si>
    <t xml:space="preserve">NO ESCRIBIO NADA
</t>
  </si>
  <si>
    <t xml:space="preserve">
x</t>
  </si>
  <si>
    <t xml:space="preserve">
X</t>
  </si>
  <si>
    <t>TRITURADORA AVENIDA CALLE 26 - 70
MAQUINA DESTRUCTORA DE CUADERNILLOS/HOJAS
CALLE 17 No. 69-85 Zona industrial Montevideo</t>
  </si>
  <si>
    <t>DESARROLLADA POR LEGIS
I</t>
  </si>
  <si>
    <t>Desarrollada por Legis
DEAL/KRUG &amp; PRIESTER</t>
  </si>
  <si>
    <t xml:space="preserve">NO ESCRIBIO NADA
</t>
  </si>
  <si>
    <t xml:space="preserve">50 KILOS/HORA
</t>
  </si>
  <si>
    <t>50 kilos/ hora
136 KG/HORA</t>
  </si>
  <si>
    <t xml:space="preserve">
1</t>
  </si>
  <si>
    <t>Folio 464.</t>
  </si>
  <si>
    <t>N/A</t>
  </si>
  <si>
    <t>UNION TEMPORAL SOLUCIONES INTEGRALESDE EVALUACIONES DOS - SIE DOS</t>
  </si>
  <si>
    <t>CUADRO RESUMEN EVALUACION CUMPLIMIENTO DOCUMENTOS EXIGIDOS ICFES CP 010 2013</t>
  </si>
  <si>
    <t>3. CONDICIONES DE CAPACIDAD TECNICA</t>
  </si>
  <si>
    <t xml:space="preserve">ORIGINAL FIRMADO </t>
  </si>
  <si>
    <t>EDGAR ROJAS GORDILLO</t>
  </si>
  <si>
    <t>NORMA VILLANUEVA</t>
  </si>
  <si>
    <t>NATALIA ANDREA VELASQUES</t>
  </si>
  <si>
    <t>Subdirector Aplicación de Instrumentos</t>
  </si>
  <si>
    <t>Profesional Subdirecció Aplicación de Instrumentos</t>
  </si>
  <si>
    <t>SALARIOS MÍNIMOS</t>
  </si>
  <si>
    <t xml:space="preserve"> En el pliego se solicitó ingeniero Industrial</t>
  </si>
  <si>
    <t xml:space="preserve">OFERTA </t>
  </si>
  <si>
    <t xml:space="preserve">
REFERENCIA 5009-2</t>
  </si>
  <si>
    <t>NO 2983747</t>
  </si>
  <si>
    <t xml:space="preserve">TRITURADORA AVENIDA CALLE 26 NO 82-70
</t>
  </si>
  <si>
    <t>CONCEPTO:</t>
  </si>
  <si>
    <t>EXPERIENCIA DEL PROPONENTE: UNION TEMPORAL SOLUCIONES INTEGRALESDE EVALUACIONES DOS - SIE DOS</t>
  </si>
  <si>
    <t>VERIFICACIÓN REQUISITOS EQUIPO DE TRABAJO: UNION TEMPORAL SOLUCIONES INTEGRALESDE EVALUACIONES DOS - SIE DOS</t>
  </si>
  <si>
    <t>REVISION REQUISITOS TÉCNICOS FORMATO No. 3 – DILIGENCIAMIENTO DE PROPUESTA TÉCNICA FASE I – IMPRESIÓN Y EMPAQUE:
 UNION TEMPORAL SOLUCIONES INTEGRALESDE EVALUACIONES DOS - SIE DOS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</si>
</sst>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
    <numFmt numFmtId="173" formatCode="_-* #,##0.00\ _P_t_s_-;\-* #,##0.00\ _P_t_s_-;_-* &quot;-&quot;??\ _P_t_s_-;_-@_-"/>
    <numFmt numFmtId="174" formatCode="_-* #,##0\ _P_t_s_-;\-* #,##0\ _P_t_s_-;_-* &quot;-&quot;??\ _P_t_s_-;_-@_-"/>
    <numFmt numFmtId="175" formatCode="0.000000000"/>
    <numFmt numFmtId="176" formatCode="0.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mmm\-yyyy"/>
    <numFmt numFmtId="185" formatCode="_ * #,##0.00_ ;_ * \-#,##0.00_ ;_ * &quot;-&quot;??_ ;_ @_ "/>
    <numFmt numFmtId="186" formatCode="_-* #,##0.00\ [$€]_-;\-* #,##0.00\ [$€]_-;_-* &quot;-&quot;??\ [$€]_-;_-@_-"/>
    <numFmt numFmtId="187" formatCode="_-* #,##0\ _€_-;\-* #,##0\ _€_-;_-* &quot;-&quot;??\ _€_-;_-@_-"/>
    <numFmt numFmtId="188" formatCode="_(* #,##0.0_);_(* \(#,##0.0\);_(* &quot;-&quot;??_);_(@_)"/>
    <numFmt numFmtId="189" formatCode="_(* #,##0_);_(* \(#,##0\);_(* &quot;-&quot;??_);_(@_)"/>
  </numFmts>
  <fonts count="71">
    <font>
      <sz val="11"/>
      <color theme="1"/>
      <name val="Calibri"/>
      <family val="2"/>
    </font>
    <font>
      <sz val="11"/>
      <color indexed="8"/>
      <name val="Calibri"/>
      <family val="2"/>
    </font>
    <font>
      <sz val="10"/>
      <color indexed="8"/>
      <name val="Calibri"/>
      <family val="2"/>
    </font>
    <font>
      <b/>
      <sz val="10"/>
      <name val="Arial"/>
      <family val="2"/>
    </font>
    <font>
      <b/>
      <sz val="12"/>
      <name val="Arial"/>
      <family val="2"/>
    </font>
    <font>
      <sz val="10"/>
      <name val="Arial"/>
      <family val="2"/>
    </font>
    <font>
      <b/>
      <sz val="11"/>
      <color indexed="8"/>
      <name val="Calibri"/>
      <family val="2"/>
    </font>
    <font>
      <b/>
      <sz val="12"/>
      <color indexed="8"/>
      <name val="Calibri"/>
      <family val="2"/>
    </font>
    <font>
      <b/>
      <sz val="10"/>
      <color indexed="8"/>
      <name val="Calibri"/>
      <family val="2"/>
    </font>
    <font>
      <b/>
      <sz val="12"/>
      <name val="Calibri"/>
      <family val="2"/>
    </font>
    <font>
      <sz val="12"/>
      <name val="Calibri"/>
      <family val="2"/>
    </font>
    <font>
      <sz val="12"/>
      <color indexed="8"/>
      <name val="Calibri"/>
      <family val="2"/>
    </font>
    <font>
      <sz val="9"/>
      <color indexed="8"/>
      <name val="Arial"/>
      <family val="2"/>
    </font>
    <font>
      <b/>
      <sz val="10"/>
      <color indexed="8"/>
      <name val="Arial"/>
      <family val="2"/>
    </font>
    <font>
      <sz val="10"/>
      <color indexed="8"/>
      <name val="Arial"/>
      <family val="2"/>
    </font>
    <font>
      <b/>
      <sz val="14"/>
      <color indexed="8"/>
      <name val="Calibri"/>
      <family val="2"/>
    </font>
    <font>
      <sz val="8"/>
      <name val="Calibri"/>
      <family val="2"/>
    </font>
    <font>
      <u val="single"/>
      <sz val="7.7"/>
      <color indexed="12"/>
      <name val="Calibri"/>
      <family val="2"/>
    </font>
    <font>
      <u val="single"/>
      <sz val="7.7"/>
      <color indexed="36"/>
      <name val="Calibri"/>
      <family val="2"/>
    </font>
    <font>
      <b/>
      <sz val="12"/>
      <color indexed="9"/>
      <name val="Calibri"/>
      <family val="2"/>
    </font>
    <font>
      <b/>
      <sz val="9"/>
      <color indexed="8"/>
      <name val="Arial"/>
      <family val="2"/>
    </font>
    <font>
      <b/>
      <sz val="7"/>
      <color indexed="8"/>
      <name val="Arial"/>
      <family val="2"/>
    </font>
    <font>
      <sz val="7"/>
      <color indexed="8"/>
      <name val="Arial"/>
      <family val="2"/>
    </font>
    <font>
      <sz val="8"/>
      <name val="Arial"/>
      <family val="2"/>
    </font>
    <font>
      <b/>
      <sz val="12"/>
      <color indexed="9"/>
      <name val="Arial"/>
      <family val="2"/>
    </font>
    <font>
      <b/>
      <sz val="9"/>
      <name val="Arial"/>
      <family val="2"/>
    </font>
    <font>
      <b/>
      <sz val="12"/>
      <color indexed="10"/>
      <name val="Arial"/>
      <family val="2"/>
    </font>
    <font>
      <b/>
      <sz val="11"/>
      <color indexed="10"/>
      <name val="Arial"/>
      <family val="2"/>
    </font>
    <font>
      <sz val="9"/>
      <name val="Arial"/>
      <family val="2"/>
    </font>
    <font>
      <b/>
      <sz val="16"/>
      <color indexed="10"/>
      <name val="Arial"/>
      <family val="2"/>
    </font>
    <font>
      <sz val="12"/>
      <color indexed="10"/>
      <name val="Calibri"/>
      <family val="2"/>
    </font>
    <font>
      <b/>
      <sz val="11"/>
      <color indexed="8"/>
      <name val="Arial"/>
      <family val="2"/>
    </font>
    <font>
      <b/>
      <sz val="12"/>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family val="2"/>
    </font>
    <font>
      <b/>
      <sz val="12"/>
      <color theme="1"/>
      <name val="Calibri"/>
      <family val="2"/>
    </font>
    <font>
      <sz val="12"/>
      <color theme="1"/>
      <name val="Calibri"/>
      <family val="2"/>
    </font>
    <font>
      <sz val="10"/>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thin"/>
      <right>
        <color indexed="63"/>
      </right>
      <top style="medium"/>
      <bottom style="medium"/>
    </border>
    <border>
      <left style="thin"/>
      <right style="medium"/>
      <top style="medium"/>
      <bottom style="medium"/>
    </border>
    <border>
      <left style="medium"/>
      <right style="medium"/>
      <top style="thin"/>
      <bottom style="thin"/>
    </border>
    <border>
      <left>
        <color indexed="63"/>
      </left>
      <right>
        <color indexed="63"/>
      </right>
      <top style="medium"/>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style="thin"/>
    </border>
    <border>
      <left style="medium"/>
      <right style="thin"/>
      <top style="medium"/>
      <bottom style="hair"/>
    </border>
    <border>
      <left style="thin"/>
      <right style="thin"/>
      <top style="medium"/>
      <bottom style="hair"/>
    </border>
    <border>
      <left style="medium"/>
      <right style="thin"/>
      <top/>
      <bottom style="hair"/>
    </border>
    <border>
      <left style="thin"/>
      <right style="thin"/>
      <top/>
      <bottom style="hair"/>
    </border>
    <border>
      <left style="medium"/>
      <right style="thin"/>
      <top style="hair"/>
      <bottom style="hair"/>
    </border>
    <border>
      <left style="thin"/>
      <right style="thin"/>
      <top style="hair"/>
      <bottom style="hair"/>
    </border>
    <border>
      <left style="medium"/>
      <right style="thin"/>
      <top style="medium"/>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hair"/>
      <bottom/>
    </border>
    <border>
      <left style="thin"/>
      <right style="thin"/>
      <top style="hair"/>
      <bottom/>
    </border>
    <border>
      <left style="thin"/>
      <right/>
      <top style="hair"/>
      <bottom/>
    </border>
    <border>
      <left style="thin"/>
      <right style="medium"/>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style="hair"/>
    </border>
    <border>
      <left style="thin"/>
      <right style="thin"/>
      <top style="thin"/>
      <bottom style="hair"/>
    </border>
    <border>
      <left style="thin"/>
      <right/>
      <top style="thin"/>
      <bottom style="hair"/>
    </border>
    <border>
      <left style="thin"/>
      <right style="medium"/>
      <top style="thin"/>
      <bottom style="hair"/>
    </border>
    <border>
      <left style="thin"/>
      <right/>
      <top style="hair"/>
      <bottom style="hair"/>
    </border>
    <border>
      <left style="thin"/>
      <right style="medium"/>
      <top style="hair"/>
      <bottom style="hair"/>
    </border>
    <border>
      <left style="medium"/>
      <right>
        <color indexed="63"/>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medium"/>
    </border>
    <border>
      <left style="thin"/>
      <right/>
      <top style="thin"/>
      <bottom style="thin"/>
    </border>
    <border>
      <left/>
      <right style="thin"/>
      <top style="thin"/>
      <bottom style="thin"/>
    </border>
    <border>
      <left style="medium"/>
      <right style="medium"/>
      <top>
        <color indexed="63"/>
      </top>
      <bottom>
        <color indexed="63"/>
      </bottom>
    </border>
    <border>
      <left style="thin"/>
      <right style="thin"/>
      <top/>
      <bottom style="medium"/>
    </border>
    <border>
      <left style="thin"/>
      <right>
        <color indexed="63"/>
      </right>
      <top/>
      <bottom>
        <color indexed="63"/>
      </bottom>
    </border>
    <border>
      <left style="thin"/>
      <right style="thin"/>
      <top style="thin"/>
      <bottom style="thin"/>
    </border>
    <border>
      <left/>
      <right/>
      <top style="thin"/>
      <bottom style="thin"/>
    </border>
    <border>
      <left/>
      <right/>
      <top style="thin"/>
      <bottom/>
    </border>
    <border>
      <left style="thin"/>
      <right style="medium"/>
      <top/>
      <bottom/>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color indexed="63"/>
      </left>
      <right style="medium"/>
      <top style="medium"/>
      <bottom style="thin"/>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border>
    <border>
      <left style="medium"/>
      <right style="thin"/>
      <top style="thin"/>
      <bottom style="medium"/>
    </border>
    <border>
      <left style="medium"/>
      <right>
        <color indexed="63"/>
      </right>
      <top>
        <color indexed="63"/>
      </top>
      <bottom>
        <color indexed="63"/>
      </bottom>
    </border>
    <border>
      <left>
        <color indexed="63"/>
      </left>
      <right style="thin"/>
      <top style="thin"/>
      <bottom>
        <color indexed="63"/>
      </bottom>
    </border>
    <border>
      <left style="thin"/>
      <right style="medium"/>
      <top style="thin"/>
      <bottom style="medium"/>
    </border>
    <border>
      <left/>
      <right/>
      <top/>
      <bottom style="thin"/>
    </border>
    <border>
      <left>
        <color indexed="63"/>
      </left>
      <right style="thin"/>
      <top>
        <color indexed="63"/>
      </top>
      <bottom style="thin"/>
    </border>
    <border>
      <left/>
      <right/>
      <top/>
      <bottom style="medium"/>
    </border>
    <border>
      <left>
        <color indexed="63"/>
      </left>
      <right style="medium"/>
      <top style="medium"/>
      <bottom style="medium"/>
    </border>
    <border>
      <left>
        <color indexed="63"/>
      </left>
      <right style="thin"/>
      <top style="medium"/>
      <bottom style="medium"/>
    </border>
    <border>
      <left style="medium"/>
      <right>
        <color indexed="63"/>
      </right>
      <top>
        <color indexed="63"/>
      </top>
      <bottom style="medium"/>
    </border>
    <border>
      <left/>
      <right style="medium"/>
      <top/>
      <bottom style="medium"/>
    </border>
    <border>
      <left style="thin"/>
      <right style="medium"/>
      <top style="medium"/>
      <bottom style="hair"/>
    </border>
    <border>
      <left>
        <color indexed="63"/>
      </left>
      <right style="medium"/>
      <top>
        <color indexed="63"/>
      </top>
      <bottom>
        <color indexed="63"/>
      </bottom>
    </border>
    <border>
      <left style="medium"/>
      <right style="thin"/>
      <top style="hair"/>
      <bottom style="medium"/>
    </border>
    <border>
      <left>
        <color indexed="63"/>
      </left>
      <right>
        <color indexed="63"/>
      </right>
      <top style="medium"/>
      <bottom style="thin"/>
    </border>
    <border>
      <left style="thin"/>
      <right/>
      <top/>
      <bottom style="thin"/>
    </border>
    <border>
      <left style="thin"/>
      <right style="thin"/>
      <top/>
      <bottom style="thin"/>
    </border>
    <border>
      <left style="thin"/>
      <right style="thin"/>
      <top/>
      <bottom/>
    </border>
    <border>
      <left>
        <color indexed="63"/>
      </left>
      <right style="thin"/>
      <top>
        <color indexed="63"/>
      </top>
      <bottom>
        <color indexed="63"/>
      </bottom>
    </border>
    <border>
      <left style="thin"/>
      <right style="thin"/>
      <top style="thin"/>
      <bottom style="mediu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6" fontId="5"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5" fontId="5" fillId="0" borderId="0" applyFont="0" applyFill="0" applyBorder="0" applyAlignment="0" applyProtection="0"/>
    <xf numFmtId="43"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9" fillId="30" borderId="0" applyNumberFormat="0" applyBorder="0" applyAlignment="0" applyProtection="0"/>
    <xf numFmtId="0" fontId="5"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1" fillId="31" borderId="4" applyNumberFormat="0" applyFont="0" applyAlignment="0" applyProtection="0"/>
    <xf numFmtId="9" fontId="5"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87">
    <xf numFmtId="0" fontId="0" fillId="0" borderId="0" xfId="0" applyFont="1" applyAlignment="1">
      <alignment/>
    </xf>
    <xf numFmtId="0" fontId="0" fillId="32" borderId="0" xfId="0" applyFill="1" applyAlignment="1">
      <alignment horizontal="justify" vertical="center"/>
    </xf>
    <xf numFmtId="0" fontId="0" fillId="32" borderId="0" xfId="0" applyFill="1" applyBorder="1" applyAlignment="1">
      <alignment horizontal="justify" vertical="center" wrapText="1"/>
    </xf>
    <xf numFmtId="0" fontId="2" fillId="32" borderId="0" xfId="0" applyFont="1" applyFill="1" applyBorder="1" applyAlignment="1">
      <alignment horizontal="justify" vertical="center" wrapText="1"/>
    </xf>
    <xf numFmtId="0" fontId="0" fillId="32" borderId="0" xfId="0" applyFill="1" applyBorder="1" applyAlignment="1">
      <alignment horizontal="justify" vertical="center"/>
    </xf>
    <xf numFmtId="0" fontId="0" fillId="32" borderId="10" xfId="0" applyFill="1" applyBorder="1" applyAlignment="1">
      <alignment horizontal="justify" vertical="center"/>
    </xf>
    <xf numFmtId="0" fontId="0" fillId="32" borderId="11" xfId="0" applyFill="1" applyBorder="1" applyAlignment="1">
      <alignment horizontal="justify" vertical="center"/>
    </xf>
    <xf numFmtId="0" fontId="0" fillId="32" borderId="0" xfId="0" applyFill="1" applyBorder="1" applyAlignment="1">
      <alignment/>
    </xf>
    <xf numFmtId="0" fontId="0" fillId="32" borderId="0" xfId="0" applyFill="1" applyAlignment="1">
      <alignment/>
    </xf>
    <xf numFmtId="0" fontId="0" fillId="32" borderId="0" xfId="0" applyFill="1" applyAlignment="1">
      <alignment vertical="center"/>
    </xf>
    <xf numFmtId="0" fontId="6" fillId="32" borderId="11" xfId="0" applyFont="1" applyFill="1" applyBorder="1" applyAlignment="1">
      <alignment horizontal="center" vertical="center" wrapText="1"/>
    </xf>
    <xf numFmtId="0" fontId="6" fillId="32" borderId="12" xfId="0" applyFont="1" applyFill="1" applyBorder="1" applyAlignment="1">
      <alignment horizontal="justify" vertical="center"/>
    </xf>
    <xf numFmtId="0" fontId="0" fillId="32" borderId="13" xfId="0" applyFill="1" applyBorder="1" applyAlignment="1">
      <alignment horizontal="justify" vertical="center" wrapText="1"/>
    </xf>
    <xf numFmtId="0" fontId="0" fillId="32" borderId="14" xfId="0" applyFill="1" applyBorder="1" applyAlignment="1">
      <alignment horizontal="justify" vertical="center" wrapText="1"/>
    </xf>
    <xf numFmtId="0" fontId="2" fillId="32" borderId="15" xfId="0" applyFont="1" applyFill="1" applyBorder="1" applyAlignment="1">
      <alignment wrapText="1"/>
    </xf>
    <xf numFmtId="0" fontId="0" fillId="32" borderId="16" xfId="0" applyFill="1" applyBorder="1" applyAlignment="1">
      <alignment horizontal="center" vertical="center" wrapText="1"/>
    </xf>
    <xf numFmtId="0" fontId="2" fillId="32" borderId="10" xfId="0" applyFont="1" applyFill="1" applyBorder="1" applyAlignment="1">
      <alignment horizontal="justify" vertical="center" wrapText="1"/>
    </xf>
    <xf numFmtId="0" fontId="7" fillId="32" borderId="0" xfId="0" applyFont="1" applyFill="1" applyBorder="1" applyAlignment="1">
      <alignment/>
    </xf>
    <xf numFmtId="0" fontId="6" fillId="32" borderId="11" xfId="0" applyFont="1" applyFill="1" applyBorder="1" applyAlignment="1">
      <alignment horizontal="justify" vertical="center"/>
    </xf>
    <xf numFmtId="0" fontId="2" fillId="32" borderId="17" xfId="0" applyFont="1" applyFill="1" applyBorder="1" applyAlignment="1">
      <alignment horizontal="justify" vertical="center" wrapText="1"/>
    </xf>
    <xf numFmtId="0" fontId="8" fillId="32" borderId="18" xfId="0" applyFont="1" applyFill="1" applyBorder="1" applyAlignment="1">
      <alignment horizontal="justify" vertical="center" wrapText="1"/>
    </xf>
    <xf numFmtId="0" fontId="0" fillId="32" borderId="19" xfId="0" applyFill="1" applyBorder="1" applyAlignment="1">
      <alignment horizontal="center" vertical="center"/>
    </xf>
    <xf numFmtId="0" fontId="0" fillId="32" borderId="13" xfId="0" applyFill="1" applyBorder="1" applyAlignment="1">
      <alignment horizontal="center" vertical="center" wrapText="1"/>
    </xf>
    <xf numFmtId="0" fontId="0" fillId="32" borderId="20" xfId="0" applyFill="1" applyBorder="1" applyAlignment="1">
      <alignment horizontal="center" vertical="center" wrapText="1"/>
    </xf>
    <xf numFmtId="0" fontId="8" fillId="32" borderId="13" xfId="0" applyFont="1" applyFill="1" applyBorder="1" applyAlignment="1">
      <alignment horizontal="justify" vertical="center" wrapText="1"/>
    </xf>
    <xf numFmtId="0" fontId="2" fillId="32" borderId="14" xfId="0" applyFont="1" applyFill="1" applyBorder="1" applyAlignment="1">
      <alignment horizontal="justify" vertical="center" wrapText="1"/>
    </xf>
    <xf numFmtId="0" fontId="0" fillId="32" borderId="20" xfId="0" applyFill="1" applyBorder="1" applyAlignment="1">
      <alignment horizontal="center" vertical="center"/>
    </xf>
    <xf numFmtId="0" fontId="0" fillId="32" borderId="14" xfId="0" applyFill="1" applyBorder="1" applyAlignment="1">
      <alignment horizontal="center" vertical="center" wrapText="1"/>
    </xf>
    <xf numFmtId="0" fontId="2" fillId="32" borderId="11" xfId="0" applyFont="1" applyFill="1" applyBorder="1" applyAlignment="1">
      <alignment horizontal="justify" vertical="center" wrapText="1"/>
    </xf>
    <xf numFmtId="0" fontId="2" fillId="32" borderId="21" xfId="0" applyFont="1" applyFill="1" applyBorder="1" applyAlignment="1">
      <alignment horizontal="justify" vertical="center" wrapText="1"/>
    </xf>
    <xf numFmtId="0" fontId="6" fillId="32" borderId="0" xfId="0" applyFont="1" applyFill="1" applyBorder="1" applyAlignment="1">
      <alignment horizontal="center" vertical="center" wrapText="1"/>
    </xf>
    <xf numFmtId="0" fontId="0" fillId="32" borderId="0" xfId="0" applyFill="1" applyBorder="1" applyAlignment="1">
      <alignment vertical="center"/>
    </xf>
    <xf numFmtId="0" fontId="9" fillId="0" borderId="10" xfId="0" applyFont="1" applyFill="1" applyBorder="1" applyAlignment="1">
      <alignment horizontal="center"/>
    </xf>
    <xf numFmtId="0" fontId="9" fillId="0" borderId="10" xfId="0" applyFont="1" applyFill="1" applyBorder="1" applyAlignment="1">
      <alignment horizontal="center" vertical="center"/>
    </xf>
    <xf numFmtId="0" fontId="10" fillId="0" borderId="22" xfId="0" applyFont="1" applyFill="1" applyBorder="1" applyAlignment="1">
      <alignment horizontal="left" vertical="center"/>
    </xf>
    <xf numFmtId="172"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left"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left" vertical="center"/>
    </xf>
    <xf numFmtId="0" fontId="10" fillId="0" borderId="2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28" xfId="0" applyFont="1" applyFill="1" applyBorder="1" applyAlignment="1">
      <alignment horizontal="left"/>
    </xf>
    <xf numFmtId="0" fontId="11" fillId="0" borderId="0" xfId="0" applyFont="1" applyAlignment="1">
      <alignment/>
    </xf>
    <xf numFmtId="0" fontId="9" fillId="0" borderId="29" xfId="0" applyFont="1" applyFill="1" applyBorder="1" applyAlignment="1">
      <alignment horizontal="center" vertical="center"/>
    </xf>
    <xf numFmtId="0" fontId="11" fillId="0" borderId="27" xfId="0" applyFont="1" applyFill="1" applyBorder="1" applyAlignment="1">
      <alignment horizontal="justify" vertical="top"/>
    </xf>
    <xf numFmtId="3" fontId="9" fillId="0" borderId="16" xfId="0" applyNumberFormat="1" applyFont="1" applyBorder="1" applyAlignment="1">
      <alignment horizontal="center" vertical="center" wrapText="1"/>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5" fillId="0" borderId="35" xfId="0" applyFont="1" applyBorder="1" applyAlignment="1">
      <alignment horizontal="left"/>
    </xf>
    <xf numFmtId="0" fontId="3" fillId="0" borderId="36" xfId="0" applyFont="1" applyBorder="1" applyAlignment="1">
      <alignment horizontal="center"/>
    </xf>
    <xf numFmtId="0" fontId="3" fillId="0" borderId="37" xfId="0" applyFont="1" applyBorder="1" applyAlignment="1">
      <alignment horizontal="center"/>
    </xf>
    <xf numFmtId="0" fontId="3" fillId="33" borderId="38" xfId="0" applyFont="1" applyFill="1" applyBorder="1" applyAlignment="1">
      <alignment horizontal="center"/>
    </xf>
    <xf numFmtId="0" fontId="3" fillId="33" borderId="39" xfId="0" applyFont="1" applyFill="1" applyBorder="1" applyAlignment="1">
      <alignment horizontal="left"/>
    </xf>
    <xf numFmtId="0" fontId="3" fillId="33" borderId="40" xfId="0" applyFont="1" applyFill="1" applyBorder="1" applyAlignment="1">
      <alignment horizontal="center" vertical="center"/>
    </xf>
    <xf numFmtId="0" fontId="3" fillId="33" borderId="41" xfId="0" applyFont="1" applyFill="1" applyBorder="1" applyAlignment="1">
      <alignment horizontal="center"/>
    </xf>
    <xf numFmtId="0" fontId="3" fillId="33" borderId="42" xfId="0" applyFont="1" applyFill="1" applyBorder="1" applyAlignment="1">
      <alignment horizontal="center" vertical="center"/>
    </xf>
    <xf numFmtId="0" fontId="3" fillId="33" borderId="43" xfId="0" applyFont="1" applyFill="1" applyBorder="1" applyAlignment="1">
      <alignment horizontal="left"/>
    </xf>
    <xf numFmtId="0" fontId="3" fillId="33" borderId="44" xfId="0" applyFont="1" applyFill="1" applyBorder="1" applyAlignment="1">
      <alignment horizontal="center" vertical="center"/>
    </xf>
    <xf numFmtId="0" fontId="3" fillId="33" borderId="45" xfId="0" applyFont="1" applyFill="1" applyBorder="1" applyAlignment="1">
      <alignment horizontal="center"/>
    </xf>
    <xf numFmtId="0" fontId="3" fillId="0" borderId="26" xfId="0" applyFont="1" applyBorder="1" applyAlignment="1">
      <alignment horizontal="right"/>
    </xf>
    <xf numFmtId="0" fontId="0" fillId="0" borderId="27" xfId="0" applyFont="1" applyFill="1" applyBorder="1" applyAlignment="1">
      <alignment horizontal="left"/>
    </xf>
    <xf numFmtId="0" fontId="5" fillId="0" borderId="46" xfId="0" applyFont="1" applyBorder="1" applyAlignment="1">
      <alignment horizontal="left"/>
    </xf>
    <xf numFmtId="0" fontId="0" fillId="0" borderId="46" xfId="0" applyBorder="1" applyAlignment="1">
      <alignment horizontal="left"/>
    </xf>
    <xf numFmtId="0" fontId="0" fillId="0" borderId="46" xfId="0" applyBorder="1" applyAlignment="1">
      <alignment horizontal="left" wrapText="1"/>
    </xf>
    <xf numFmtId="0" fontId="5" fillId="0" borderId="46" xfId="0" applyFont="1" applyBorder="1" applyAlignment="1">
      <alignment horizontal="left" wrapText="1"/>
    </xf>
    <xf numFmtId="0" fontId="0" fillId="0" borderId="27" xfId="0" applyFill="1" applyBorder="1" applyAlignment="1">
      <alignment horizontal="left"/>
    </xf>
    <xf numFmtId="0" fontId="0" fillId="0" borderId="27" xfId="0" applyFill="1" applyBorder="1" applyAlignment="1">
      <alignment horizontal="left" wrapText="1"/>
    </xf>
    <xf numFmtId="0" fontId="5" fillId="0" borderId="46" xfId="0" applyFont="1" applyBorder="1" applyAlignment="1">
      <alignment horizontal="center" vertical="center"/>
    </xf>
    <xf numFmtId="0" fontId="0" fillId="0" borderId="47" xfId="0" applyBorder="1" applyAlignment="1">
      <alignment horizontal="center" vertical="center"/>
    </xf>
    <xf numFmtId="0" fontId="5" fillId="0" borderId="47" xfId="0" applyFont="1" applyBorder="1" applyAlignment="1">
      <alignment horizontal="center" vertical="center"/>
    </xf>
    <xf numFmtId="0" fontId="0" fillId="0" borderId="46" xfId="0" applyBorder="1" applyAlignment="1">
      <alignment horizontal="center"/>
    </xf>
    <xf numFmtId="0" fontId="5" fillId="0" borderId="46" xfId="0" applyFont="1" applyBorder="1" applyAlignment="1">
      <alignment horizontal="center" wrapText="1"/>
    </xf>
    <xf numFmtId="0" fontId="0" fillId="0" borderId="27" xfId="0" applyFont="1" applyFill="1" applyBorder="1" applyAlignment="1">
      <alignment horizontal="left" vertical="center" wrapText="1"/>
    </xf>
    <xf numFmtId="0" fontId="3" fillId="32" borderId="0" xfId="0" applyFont="1" applyFill="1" applyBorder="1" applyAlignment="1">
      <alignment horizontal="center" vertical="center"/>
    </xf>
    <xf numFmtId="0" fontId="3" fillId="32" borderId="0" xfId="0" applyFont="1" applyFill="1" applyBorder="1" applyAlignment="1">
      <alignment horizontal="right"/>
    </xf>
    <xf numFmtId="0" fontId="0" fillId="32" borderId="0" xfId="0" applyFont="1" applyFill="1" applyBorder="1" applyAlignment="1">
      <alignment horizontal="left"/>
    </xf>
    <xf numFmtId="0" fontId="5" fillId="32" borderId="0" xfId="0" applyFont="1" applyFill="1" applyBorder="1" applyAlignment="1">
      <alignment horizontal="left"/>
    </xf>
    <xf numFmtId="0" fontId="0" fillId="32" borderId="0" xfId="0" applyFill="1" applyBorder="1" applyAlignment="1">
      <alignment horizontal="left"/>
    </xf>
    <xf numFmtId="0" fontId="0" fillId="32" borderId="0" xfId="0" applyFont="1" applyFill="1" applyBorder="1" applyAlignment="1">
      <alignment horizontal="left" indent="3"/>
    </xf>
    <xf numFmtId="15" fontId="5" fillId="32" borderId="0" xfId="0" applyNumberFormat="1" applyFont="1" applyFill="1" applyBorder="1" applyAlignment="1">
      <alignment horizontal="left"/>
    </xf>
    <xf numFmtId="0" fontId="5" fillId="32" borderId="0" xfId="0" applyFont="1" applyFill="1" applyBorder="1" applyAlignment="1">
      <alignment/>
    </xf>
    <xf numFmtId="0" fontId="3" fillId="0" borderId="48" xfId="0" applyFont="1" applyBorder="1" applyAlignment="1">
      <alignment horizontal="right"/>
    </xf>
    <xf numFmtId="0" fontId="0" fillId="0" borderId="49" xfId="0" applyFill="1" applyBorder="1" applyAlignment="1">
      <alignment horizontal="left"/>
    </xf>
    <xf numFmtId="0" fontId="5" fillId="0" borderId="50" xfId="0" applyFont="1" applyBorder="1" applyAlignment="1">
      <alignment horizontal="left" wrapText="1"/>
    </xf>
    <xf numFmtId="0" fontId="5" fillId="0" borderId="51" xfId="0" applyFont="1" applyBorder="1" applyAlignment="1">
      <alignment horizontal="center" vertical="center"/>
    </xf>
    <xf numFmtId="0" fontId="5" fillId="0" borderId="46" xfId="0" applyFont="1" applyBorder="1" applyAlignment="1">
      <alignment horizontal="center" vertical="center" wrapText="1"/>
    </xf>
    <xf numFmtId="0" fontId="0" fillId="0" borderId="50" xfId="0" applyBorder="1" applyAlignment="1">
      <alignment horizontal="center" vertical="center"/>
    </xf>
    <xf numFmtId="0" fontId="3" fillId="32" borderId="28" xfId="0" applyFont="1" applyFill="1" applyBorder="1" applyAlignment="1">
      <alignment horizontal="right"/>
    </xf>
    <xf numFmtId="0" fontId="0" fillId="32" borderId="52" xfId="0" applyFill="1" applyBorder="1" applyAlignment="1">
      <alignment horizontal="left"/>
    </xf>
    <xf numFmtId="0" fontId="5" fillId="32" borderId="52" xfId="0" applyFont="1" applyFill="1" applyBorder="1" applyAlignment="1">
      <alignment horizontal="center"/>
    </xf>
    <xf numFmtId="0" fontId="5" fillId="32" borderId="52" xfId="0" applyFont="1" applyFill="1" applyBorder="1" applyAlignment="1">
      <alignment horizontal="left"/>
    </xf>
    <xf numFmtId="0" fontId="0" fillId="32" borderId="16" xfId="0" applyFill="1" applyBorder="1" applyAlignment="1">
      <alignment horizontal="center"/>
    </xf>
    <xf numFmtId="0" fontId="0" fillId="0" borderId="49" xfId="0" applyFill="1" applyBorder="1" applyAlignment="1">
      <alignment horizontal="left" vertical="center"/>
    </xf>
    <xf numFmtId="0" fontId="14" fillId="34" borderId="53" xfId="0" applyFont="1" applyFill="1" applyBorder="1" applyAlignment="1">
      <alignment horizontal="center" vertical="center" wrapText="1"/>
    </xf>
    <xf numFmtId="0" fontId="12" fillId="0" borderId="54" xfId="0" applyFont="1" applyBorder="1" applyAlignment="1">
      <alignment wrapText="1"/>
    </xf>
    <xf numFmtId="0" fontId="6" fillId="32" borderId="12" xfId="0" applyFont="1" applyFill="1" applyBorder="1" applyAlignment="1">
      <alignment horizontal="center" vertical="center" wrapText="1"/>
    </xf>
    <xf numFmtId="15" fontId="9" fillId="34" borderId="10" xfId="0" applyNumberFormat="1" applyFont="1" applyFill="1" applyBorder="1" applyAlignment="1">
      <alignment horizontal="center" vertical="center"/>
    </xf>
    <xf numFmtId="0" fontId="13" fillId="34" borderId="53" xfId="0" applyFont="1" applyFill="1" applyBorder="1" applyAlignment="1">
      <alignment horizontal="center" wrapText="1"/>
    </xf>
    <xf numFmtId="0" fontId="0" fillId="32" borderId="11" xfId="0" applyFill="1" applyBorder="1" applyAlignment="1">
      <alignment horizontal="justify" vertical="center" wrapText="1"/>
    </xf>
    <xf numFmtId="0" fontId="0" fillId="32" borderId="20" xfId="0" applyFill="1" applyBorder="1" applyAlignment="1">
      <alignment horizontal="justify" vertical="center" wrapText="1"/>
    </xf>
    <xf numFmtId="0" fontId="0" fillId="32" borderId="55" xfId="0" applyFill="1" applyBorder="1" applyAlignment="1">
      <alignment horizontal="justify" vertical="center" wrapText="1"/>
    </xf>
    <xf numFmtId="0" fontId="1" fillId="32" borderId="0" xfId="0" applyFont="1" applyFill="1" applyBorder="1" applyAlignment="1">
      <alignment horizontal="justify" vertical="center" wrapText="1"/>
    </xf>
    <xf numFmtId="0" fontId="19" fillId="35" borderId="56" xfId="0" applyFont="1" applyFill="1" applyBorder="1" applyAlignment="1">
      <alignment horizontal="center" vertical="center"/>
    </xf>
    <xf numFmtId="1" fontId="1" fillId="32" borderId="13" xfId="0" applyNumberFormat="1" applyFont="1" applyFill="1" applyBorder="1" applyAlignment="1">
      <alignment horizontal="justify" vertical="center" wrapText="1"/>
    </xf>
    <xf numFmtId="1" fontId="1" fillId="32" borderId="0" xfId="0" applyNumberFormat="1" applyFont="1" applyFill="1" applyBorder="1" applyAlignment="1">
      <alignment horizontal="justify" vertical="center" wrapText="1"/>
    </xf>
    <xf numFmtId="0" fontId="0" fillId="32" borderId="13" xfId="0" applyFill="1" applyBorder="1" applyAlignment="1">
      <alignment horizontal="center" vertical="center"/>
    </xf>
    <xf numFmtId="0" fontId="19" fillId="35" borderId="18"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57" xfId="0" applyFont="1" applyFill="1" applyBorder="1" applyAlignment="1">
      <alignment horizontal="center" vertical="center" wrapText="1"/>
    </xf>
    <xf numFmtId="3" fontId="10" fillId="0" borderId="57" xfId="0" applyNumberFormat="1" applyFont="1" applyFill="1" applyBorder="1" applyAlignment="1">
      <alignment horizontal="center" vertical="center"/>
    </xf>
    <xf numFmtId="9" fontId="10" fillId="0" borderId="57" xfId="67" applyFont="1" applyFill="1" applyBorder="1" applyAlignment="1">
      <alignment horizontal="center" vertical="center"/>
    </xf>
    <xf numFmtId="0" fontId="0" fillId="0" borderId="47" xfId="0" applyBorder="1" applyAlignment="1">
      <alignment horizontal="center" vertical="center" wrapText="1"/>
    </xf>
    <xf numFmtId="0" fontId="12" fillId="0" borderId="0" xfId="0" applyFont="1" applyAlignment="1">
      <alignment wrapText="1"/>
    </xf>
    <xf numFmtId="0" fontId="12" fillId="0" borderId="0" xfId="0" applyFont="1" applyBorder="1" applyAlignment="1">
      <alignment horizontal="center" vertical="center" wrapText="1"/>
    </xf>
    <xf numFmtId="0" fontId="12" fillId="0" borderId="0" xfId="0" applyFont="1" applyFill="1" applyAlignment="1">
      <alignment wrapText="1"/>
    </xf>
    <xf numFmtId="0" fontId="13" fillId="34" borderId="58" xfId="0" applyFont="1" applyFill="1" applyBorder="1" applyAlignment="1">
      <alignment horizontal="center" vertical="center" wrapText="1"/>
    </xf>
    <xf numFmtId="0" fontId="12" fillId="34" borderId="58" xfId="0" applyFont="1" applyFill="1" applyBorder="1" applyAlignment="1">
      <alignment horizontal="left" vertical="center" wrapText="1"/>
    </xf>
    <xf numFmtId="0" fontId="12" fillId="34" borderId="59" xfId="0" applyFont="1" applyFill="1" applyBorder="1" applyAlignment="1">
      <alignment horizontal="justify" vertical="center" wrapText="1"/>
    </xf>
    <xf numFmtId="0" fontId="12" fillId="0" borderId="58" xfId="0" applyFont="1" applyFill="1" applyBorder="1" applyAlignment="1">
      <alignment horizontal="center" wrapText="1"/>
    </xf>
    <xf numFmtId="0" fontId="22" fillId="0" borderId="58" xfId="0" applyFont="1" applyFill="1" applyBorder="1" applyAlignment="1">
      <alignment horizontal="center" wrapText="1"/>
    </xf>
    <xf numFmtId="0" fontId="12" fillId="0" borderId="58" xfId="0" applyFont="1" applyBorder="1" applyAlignment="1">
      <alignment wrapText="1"/>
    </xf>
    <xf numFmtId="0" fontId="12" fillId="34" borderId="53" xfId="0" applyFont="1" applyFill="1" applyBorder="1" applyAlignment="1">
      <alignment horizontal="center" vertical="center" wrapText="1"/>
    </xf>
    <xf numFmtId="0" fontId="12" fillId="34" borderId="59"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0" xfId="0" applyFont="1" applyBorder="1" applyAlignment="1">
      <alignment horizontal="center" wrapText="1"/>
    </xf>
    <xf numFmtId="0" fontId="12" fillId="0" borderId="0" xfId="0" applyFont="1" applyFill="1" applyBorder="1" applyAlignment="1">
      <alignment horizontal="center" wrapText="1"/>
    </xf>
    <xf numFmtId="0" fontId="12" fillId="0" borderId="0" xfId="0" applyFont="1" applyBorder="1" applyAlignment="1">
      <alignment wrapText="1"/>
    </xf>
    <xf numFmtId="0" fontId="20" fillId="34" borderId="53" xfId="0" applyFont="1" applyFill="1" applyBorder="1" applyAlignment="1">
      <alignment vertical="center" wrapText="1"/>
    </xf>
    <xf numFmtId="0" fontId="20" fillId="34" borderId="59" xfId="0" applyFont="1" applyFill="1" applyBorder="1" applyAlignment="1">
      <alignment vertical="center" wrapText="1"/>
    </xf>
    <xf numFmtId="0" fontId="20" fillId="34" borderId="54"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center" wrapText="1"/>
    </xf>
    <xf numFmtId="0" fontId="12" fillId="0" borderId="60" xfId="0" applyFont="1" applyBorder="1" applyAlignment="1">
      <alignment vertical="center" wrapText="1"/>
    </xf>
    <xf numFmtId="0" fontId="12" fillId="0" borderId="0" xfId="0" applyFont="1" applyBorder="1" applyAlignment="1">
      <alignment vertical="center" wrapText="1"/>
    </xf>
    <xf numFmtId="0" fontId="12" fillId="0" borderId="53" xfId="0" applyFont="1" applyBorder="1" applyAlignment="1">
      <alignment wrapText="1"/>
    </xf>
    <xf numFmtId="0" fontId="12" fillId="0" borderId="59" xfId="0" applyFont="1" applyBorder="1" applyAlignment="1">
      <alignment wrapText="1"/>
    </xf>
    <xf numFmtId="0" fontId="12" fillId="34" borderId="53" xfId="0" applyFont="1" applyFill="1" applyBorder="1" applyAlignment="1">
      <alignment wrapText="1"/>
    </xf>
    <xf numFmtId="0" fontId="12" fillId="34" borderId="59" xfId="0" applyFont="1" applyFill="1" applyBorder="1" applyAlignment="1">
      <alignment wrapText="1"/>
    </xf>
    <xf numFmtId="0" fontId="14" fillId="0" borderId="53"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2" fillId="34" borderId="58" xfId="0" applyFont="1" applyFill="1" applyBorder="1" applyAlignment="1">
      <alignment wrapText="1"/>
    </xf>
    <xf numFmtId="0" fontId="12" fillId="34" borderId="54" xfId="0" applyFont="1" applyFill="1" applyBorder="1" applyAlignment="1">
      <alignment vertical="center" wrapText="1"/>
    </xf>
    <xf numFmtId="0" fontId="12" fillId="0" borderId="53" xfId="0" applyFont="1" applyFill="1" applyBorder="1" applyAlignment="1">
      <alignment wrapText="1"/>
    </xf>
    <xf numFmtId="0" fontId="12" fillId="0" borderId="59" xfId="0" applyFont="1" applyFill="1" applyBorder="1" applyAlignment="1">
      <alignment vertical="center" wrapText="1"/>
    </xf>
    <xf numFmtId="0" fontId="12" fillId="0" borderId="59" xfId="0" applyFont="1" applyFill="1" applyBorder="1" applyAlignment="1">
      <alignment horizontal="center" wrapText="1"/>
    </xf>
    <xf numFmtId="0" fontId="12" fillId="0" borderId="54" xfId="0" applyFont="1" applyFill="1" applyBorder="1" applyAlignment="1">
      <alignment horizontal="center" vertical="center" wrapText="1"/>
    </xf>
    <xf numFmtId="0" fontId="20"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wrapText="1"/>
    </xf>
    <xf numFmtId="0" fontId="12" fillId="0" borderId="0" xfId="0" applyFont="1" applyFill="1" applyBorder="1" applyAlignment="1">
      <alignment horizontal="left" vertical="center" wrapText="1"/>
    </xf>
    <xf numFmtId="0" fontId="9" fillId="34" borderId="61" xfId="0" applyFont="1" applyFill="1" applyBorder="1" applyAlignment="1">
      <alignment horizontal="center"/>
    </xf>
    <xf numFmtId="0" fontId="0" fillId="32" borderId="19" xfId="0" applyFill="1" applyBorder="1" applyAlignment="1">
      <alignment horizontal="justify" vertical="center" wrapText="1"/>
    </xf>
    <xf numFmtId="0" fontId="0" fillId="0" borderId="62" xfId="0" applyFill="1" applyBorder="1" applyAlignment="1">
      <alignment horizontal="center" vertical="center"/>
    </xf>
    <xf numFmtId="174" fontId="1" fillId="0" borderId="0" xfId="49" applyNumberFormat="1" applyFont="1" applyAlignment="1">
      <alignment/>
    </xf>
    <xf numFmtId="0" fontId="1" fillId="32" borderId="12" xfId="0" applyFont="1" applyFill="1" applyBorder="1" applyAlignment="1">
      <alignment horizontal="justify" vertical="center" wrapText="1"/>
    </xf>
    <xf numFmtId="0" fontId="5" fillId="32" borderId="0" xfId="64" applyFill="1">
      <alignment/>
      <protection/>
    </xf>
    <xf numFmtId="0" fontId="5" fillId="32" borderId="0" xfId="64" applyFill="1" applyAlignment="1">
      <alignment wrapText="1"/>
      <protection/>
    </xf>
    <xf numFmtId="171" fontId="5" fillId="32" borderId="0" xfId="54" applyFont="1" applyFill="1" applyAlignment="1">
      <alignment/>
    </xf>
    <xf numFmtId="0" fontId="5" fillId="32" borderId="0" xfId="64" applyFill="1" applyBorder="1">
      <alignment/>
      <protection/>
    </xf>
    <xf numFmtId="0" fontId="5" fillId="32" borderId="0" xfId="64" applyFill="1" applyBorder="1" applyAlignment="1">
      <alignment wrapText="1"/>
      <protection/>
    </xf>
    <xf numFmtId="0" fontId="25" fillId="2" borderId="30" xfId="64" applyFont="1" applyFill="1" applyBorder="1" applyAlignment="1">
      <alignment horizontal="center" vertical="center"/>
      <protection/>
    </xf>
    <xf numFmtId="0" fontId="25" fillId="2" borderId="31" xfId="64" applyFont="1" applyFill="1" applyBorder="1" applyAlignment="1">
      <alignment horizontal="center" vertical="center" wrapText="1"/>
      <protection/>
    </xf>
    <xf numFmtId="0" fontId="25" fillId="2" borderId="31" xfId="64" applyFont="1" applyFill="1" applyBorder="1" applyAlignment="1">
      <alignment horizontal="center" vertical="center"/>
      <protection/>
    </xf>
    <xf numFmtId="0" fontId="25" fillId="2" borderId="33" xfId="64" applyFont="1" applyFill="1" applyBorder="1" applyAlignment="1">
      <alignment horizontal="center" vertical="center" wrapText="1"/>
      <protection/>
    </xf>
    <xf numFmtId="0" fontId="28" fillId="32" borderId="63" xfId="64" applyNumberFormat="1" applyFont="1" applyFill="1" applyBorder="1" applyAlignment="1">
      <alignment horizontal="center"/>
      <protection/>
    </xf>
    <xf numFmtId="0" fontId="28" fillId="32" borderId="58" xfId="64" applyFont="1" applyFill="1" applyBorder="1" applyAlignment="1">
      <alignment vertical="center" wrapText="1"/>
      <protection/>
    </xf>
    <xf numFmtId="0" fontId="28" fillId="32" borderId="58" xfId="64" applyFont="1" applyFill="1" applyBorder="1" applyAlignment="1">
      <alignment horizontal="center" vertical="center"/>
      <protection/>
    </xf>
    <xf numFmtId="187" fontId="28" fillId="32" borderId="58" xfId="54" applyNumberFormat="1" applyFont="1" applyFill="1" applyBorder="1" applyAlignment="1">
      <alignment horizontal="right" wrapText="1"/>
    </xf>
    <xf numFmtId="171" fontId="28" fillId="32" borderId="58" xfId="54" applyFont="1" applyFill="1" applyBorder="1" applyAlignment="1">
      <alignment/>
    </xf>
    <xf numFmtId="187" fontId="28" fillId="32" borderId="64" xfId="64" applyNumberFormat="1" applyFont="1" applyFill="1" applyBorder="1">
      <alignment/>
      <protection/>
    </xf>
    <xf numFmtId="171" fontId="28" fillId="32" borderId="58" xfId="54" applyFont="1" applyFill="1" applyBorder="1" applyAlignment="1">
      <alignment/>
    </xf>
    <xf numFmtId="187" fontId="28" fillId="0" borderId="58" xfId="54" applyNumberFormat="1" applyFont="1" applyFill="1" applyBorder="1" applyAlignment="1">
      <alignment horizontal="right" wrapText="1"/>
    </xf>
    <xf numFmtId="0" fontId="28" fillId="32" borderId="64" xfId="64" applyFont="1" applyFill="1" applyBorder="1">
      <alignment/>
      <protection/>
    </xf>
    <xf numFmtId="0" fontId="28" fillId="32" borderId="65" xfId="64" applyNumberFormat="1" applyFont="1" applyFill="1" applyBorder="1" applyAlignment="1">
      <alignment horizontal="center"/>
      <protection/>
    </xf>
    <xf numFmtId="0" fontId="28" fillId="32" borderId="66" xfId="64" applyFont="1" applyFill="1" applyBorder="1" applyAlignment="1">
      <alignment vertical="center" wrapText="1"/>
      <protection/>
    </xf>
    <xf numFmtId="0" fontId="28" fillId="32" borderId="66" xfId="64" applyFont="1" applyFill="1" applyBorder="1" applyAlignment="1">
      <alignment horizontal="center" vertical="center"/>
      <protection/>
    </xf>
    <xf numFmtId="187" fontId="28" fillId="32" borderId="66" xfId="54" applyNumberFormat="1" applyFont="1" applyFill="1" applyBorder="1" applyAlignment="1">
      <alignment horizontal="right" wrapText="1"/>
    </xf>
    <xf numFmtId="171" fontId="23" fillId="32" borderId="11" xfId="54" applyFont="1" applyFill="1" applyBorder="1" applyAlignment="1">
      <alignment/>
    </xf>
    <xf numFmtId="49" fontId="3" fillId="32" borderId="0" xfId="64" applyNumberFormat="1" applyFont="1" applyFill="1" applyBorder="1" applyAlignment="1">
      <alignment horizontal="right" vertical="center" wrapText="1"/>
      <protection/>
    </xf>
    <xf numFmtId="171" fontId="23" fillId="32" borderId="0" xfId="54" applyFont="1" applyFill="1" applyBorder="1" applyAlignment="1">
      <alignment/>
    </xf>
    <xf numFmtId="49" fontId="23" fillId="32" borderId="0" xfId="64" applyNumberFormat="1" applyFont="1" applyFill="1" applyBorder="1" applyAlignment="1">
      <alignment horizontal="center"/>
      <protection/>
    </xf>
    <xf numFmtId="0" fontId="3" fillId="32" borderId="0" xfId="64" applyFont="1" applyFill="1" applyAlignment="1">
      <alignment vertical="center" wrapText="1"/>
      <protection/>
    </xf>
    <xf numFmtId="0" fontId="5" fillId="32" borderId="0" xfId="64" applyFill="1" applyAlignment="1">
      <alignment horizontal="center"/>
      <protection/>
    </xf>
    <xf numFmtId="0" fontId="30" fillId="0" borderId="0" xfId="0" applyFont="1" applyAlignment="1">
      <alignment wrapText="1"/>
    </xf>
    <xf numFmtId="18" fontId="5" fillId="0" borderId="46" xfId="0" applyNumberFormat="1" applyFont="1" applyBorder="1" applyAlignment="1">
      <alignment horizontal="left"/>
    </xf>
    <xf numFmtId="0" fontId="5" fillId="0" borderId="50" xfId="0" applyFont="1" applyFill="1" applyBorder="1" applyAlignment="1">
      <alignment horizontal="left" wrapText="1"/>
    </xf>
    <xf numFmtId="0" fontId="0" fillId="0" borderId="46" xfId="0" applyFill="1" applyBorder="1" applyAlignment="1">
      <alignment horizontal="left" wrapText="1"/>
    </xf>
    <xf numFmtId="0" fontId="6" fillId="32" borderId="11" xfId="0" applyFont="1" applyFill="1" applyBorder="1" applyAlignment="1">
      <alignment horizontal="justify" vertical="center" wrapText="1"/>
    </xf>
    <xf numFmtId="0" fontId="1" fillId="32" borderId="67" xfId="0" applyFont="1" applyFill="1" applyBorder="1" applyAlignment="1">
      <alignment horizontal="justify" vertical="center"/>
    </xf>
    <xf numFmtId="1" fontId="6" fillId="32" borderId="11" xfId="0" applyNumberFormat="1" applyFont="1" applyFill="1" applyBorder="1" applyAlignment="1">
      <alignment horizontal="justify" vertical="center" wrapText="1"/>
    </xf>
    <xf numFmtId="1" fontId="1" fillId="32" borderId="11" xfId="0" applyNumberFormat="1" applyFont="1" applyFill="1" applyBorder="1" applyAlignment="1">
      <alignment horizontal="justify" vertical="center" wrapText="1"/>
    </xf>
    <xf numFmtId="0" fontId="10" fillId="0" borderId="68" xfId="0" applyFont="1" applyFill="1" applyBorder="1" applyAlignment="1">
      <alignment horizontal="left" vertical="center"/>
    </xf>
    <xf numFmtId="0" fontId="12" fillId="0" borderId="58" xfId="0" applyFont="1" applyBorder="1" applyAlignment="1">
      <alignment horizontal="center" wrapText="1"/>
    </xf>
    <xf numFmtId="0" fontId="49" fillId="32" borderId="11" xfId="0" applyFont="1" applyFill="1" applyBorder="1" applyAlignment="1">
      <alignment horizontal="justify" vertical="center"/>
    </xf>
    <xf numFmtId="0" fontId="9" fillId="34" borderId="18" xfId="0" applyFont="1" applyFill="1" applyBorder="1" applyAlignment="1">
      <alignment horizontal="center" vertical="center"/>
    </xf>
    <xf numFmtId="0" fontId="19" fillId="35" borderId="69" xfId="0" applyFont="1" applyFill="1" applyBorder="1" applyAlignment="1">
      <alignment horizontal="center" vertical="center"/>
    </xf>
    <xf numFmtId="0" fontId="11" fillId="0" borderId="57" xfId="0" applyFont="1" applyFill="1" applyBorder="1" applyAlignment="1">
      <alignment horizontal="justify" vertical="top"/>
    </xf>
    <xf numFmtId="3" fontId="10" fillId="36" borderId="27" xfId="0" applyNumberFormat="1" applyFont="1" applyFill="1" applyBorder="1" applyAlignment="1">
      <alignment horizontal="center" vertical="center"/>
    </xf>
    <xf numFmtId="9" fontId="10" fillId="36" borderId="27" xfId="67" applyFont="1" applyFill="1" applyBorder="1" applyAlignment="1">
      <alignment horizontal="center" vertical="center"/>
    </xf>
    <xf numFmtId="4" fontId="10" fillId="36" borderId="27" xfId="0" applyNumberFormat="1" applyFont="1" applyFill="1" applyBorder="1" applyAlignment="1">
      <alignment horizontal="center" vertical="center"/>
    </xf>
    <xf numFmtId="15" fontId="10" fillId="36" borderId="27" xfId="0" applyNumberFormat="1" applyFont="1" applyFill="1" applyBorder="1" applyAlignment="1">
      <alignment horizontal="center"/>
    </xf>
    <xf numFmtId="4" fontId="10" fillId="36" borderId="27" xfId="0" applyNumberFormat="1" applyFont="1" applyFill="1" applyBorder="1" applyAlignment="1">
      <alignment horizontal="center"/>
    </xf>
    <xf numFmtId="0" fontId="11" fillId="0" borderId="0" xfId="0" applyFont="1" applyFill="1" applyAlignment="1">
      <alignment/>
    </xf>
    <xf numFmtId="4" fontId="10" fillId="0" borderId="57" xfId="0" applyNumberFormat="1" applyFont="1" applyFill="1" applyBorder="1" applyAlignment="1">
      <alignment horizontal="center" vertical="center"/>
    </xf>
    <xf numFmtId="15" fontId="10" fillId="0" borderId="57" xfId="0" applyNumberFormat="1" applyFont="1" applyFill="1" applyBorder="1" applyAlignment="1">
      <alignment horizontal="center"/>
    </xf>
    <xf numFmtId="15" fontId="10" fillId="0" borderId="0" xfId="0" applyNumberFormat="1" applyFont="1" applyFill="1" applyBorder="1" applyAlignment="1">
      <alignment horizontal="center"/>
    </xf>
    <xf numFmtId="0" fontId="2" fillId="32" borderId="14" xfId="0" applyFont="1" applyFill="1" applyBorder="1" applyAlignment="1">
      <alignment horizontal="justify" vertical="center" wrapText="1"/>
    </xf>
    <xf numFmtId="0" fontId="3" fillId="0" borderId="70" xfId="0" applyFont="1" applyBorder="1" applyAlignment="1">
      <alignment horizontal="center"/>
    </xf>
    <xf numFmtId="0" fontId="3" fillId="33" borderId="40" xfId="0" applyFont="1" applyFill="1" applyBorder="1" applyAlignment="1">
      <alignment horizontal="center"/>
    </xf>
    <xf numFmtId="0" fontId="3" fillId="33" borderId="44" xfId="0" applyFont="1" applyFill="1" applyBorder="1" applyAlignment="1">
      <alignment horizontal="center"/>
    </xf>
    <xf numFmtId="0" fontId="0" fillId="0" borderId="46" xfId="0" applyBorder="1" applyAlignment="1">
      <alignment horizontal="center" vertical="center"/>
    </xf>
    <xf numFmtId="0" fontId="0" fillId="0" borderId="46" xfId="0" applyBorder="1" applyAlignment="1">
      <alignment horizontal="center" vertical="center" wrapText="1"/>
    </xf>
    <xf numFmtId="0" fontId="5" fillId="0" borderId="50" xfId="0" applyFont="1" applyBorder="1" applyAlignment="1">
      <alignment horizontal="center" vertical="center"/>
    </xf>
    <xf numFmtId="0" fontId="0" fillId="32" borderId="57" xfId="0" applyFill="1" applyBorder="1" applyAlignment="1">
      <alignment horizontal="left"/>
    </xf>
    <xf numFmtId="0" fontId="0" fillId="0" borderId="57" xfId="0" applyBorder="1" applyAlignment="1">
      <alignment/>
    </xf>
    <xf numFmtId="0" fontId="67" fillId="37" borderId="30" xfId="64" applyFont="1" applyFill="1" applyBorder="1" applyAlignment="1">
      <alignment horizontal="center" vertical="center"/>
      <protection/>
    </xf>
    <xf numFmtId="0" fontId="5" fillId="32" borderId="71" xfId="64" applyFont="1" applyFill="1" applyBorder="1" applyAlignment="1">
      <alignment horizontal="center" vertical="center" wrapText="1"/>
      <protection/>
    </xf>
    <xf numFmtId="43" fontId="3" fillId="32" borderId="0" xfId="64" applyNumberFormat="1" applyFont="1" applyFill="1" applyBorder="1" applyAlignment="1">
      <alignment vertical="center"/>
      <protection/>
    </xf>
    <xf numFmtId="0" fontId="0" fillId="0" borderId="72" xfId="0" applyBorder="1" applyAlignment="1">
      <alignment vertical="center" wrapText="1"/>
    </xf>
    <xf numFmtId="0" fontId="0" fillId="0" borderId="72" xfId="0" applyBorder="1" applyAlignment="1">
      <alignment vertical="center"/>
    </xf>
    <xf numFmtId="0" fontId="67" fillId="37" borderId="32" xfId="64" applyFont="1" applyFill="1" applyBorder="1" applyAlignment="1">
      <alignment horizontal="center" vertical="center" wrapText="1"/>
      <protection/>
    </xf>
    <xf numFmtId="0" fontId="20" fillId="34" borderId="70" xfId="0" applyFont="1" applyFill="1" applyBorder="1" applyAlignment="1">
      <alignment wrapText="1"/>
    </xf>
    <xf numFmtId="0" fontId="20" fillId="34" borderId="60" xfId="0" applyFont="1" applyFill="1" applyBorder="1" applyAlignment="1">
      <alignment wrapText="1"/>
    </xf>
    <xf numFmtId="0" fontId="20" fillId="34" borderId="73" xfId="0" applyFont="1" applyFill="1" applyBorder="1" applyAlignment="1">
      <alignment wrapText="1"/>
    </xf>
    <xf numFmtId="189" fontId="5" fillId="32" borderId="74" xfId="64" applyNumberFormat="1" applyFill="1" applyBorder="1" applyAlignment="1">
      <alignment horizontal="center" vertical="center"/>
      <protection/>
    </xf>
    <xf numFmtId="0" fontId="0" fillId="0" borderId="11" xfId="0" applyFill="1" applyBorder="1" applyAlignment="1">
      <alignment horizontal="center" vertical="center"/>
    </xf>
    <xf numFmtId="0" fontId="0" fillId="32" borderId="11" xfId="0" applyFill="1" applyBorder="1" applyAlignment="1">
      <alignment horizontal="center" vertical="center"/>
    </xf>
    <xf numFmtId="0" fontId="12" fillId="0" borderId="75" xfId="0" applyFont="1" applyBorder="1" applyAlignment="1">
      <alignment wrapText="1"/>
    </xf>
    <xf numFmtId="0" fontId="12" fillId="0" borderId="76" xfId="0" applyFont="1" applyBorder="1" applyAlignment="1">
      <alignment wrapText="1"/>
    </xf>
    <xf numFmtId="0" fontId="0" fillId="38" borderId="0" xfId="0" applyFill="1" applyBorder="1" applyAlignment="1">
      <alignment/>
    </xf>
    <xf numFmtId="0" fontId="0" fillId="38" borderId="0" xfId="0" applyFill="1" applyBorder="1" applyAlignment="1">
      <alignment vertical="center"/>
    </xf>
    <xf numFmtId="0" fontId="0" fillId="38" borderId="0" xfId="0" applyFill="1" applyAlignment="1">
      <alignment/>
    </xf>
    <xf numFmtId="0" fontId="0" fillId="38" borderId="0" xfId="0" applyFill="1" applyAlignment="1">
      <alignment horizontal="justify" vertical="center"/>
    </xf>
    <xf numFmtId="0" fontId="0" fillId="38" borderId="0" xfId="0" applyFill="1" applyAlignment="1">
      <alignment vertical="center"/>
    </xf>
    <xf numFmtId="0" fontId="68" fillId="38" borderId="75" xfId="0" applyFont="1" applyFill="1" applyBorder="1" applyAlignment="1">
      <alignment/>
    </xf>
    <xf numFmtId="0" fontId="0" fillId="0" borderId="58" xfId="0" applyBorder="1" applyAlignment="1">
      <alignment horizontal="center"/>
    </xf>
    <xf numFmtId="174" fontId="1" fillId="0" borderId="58" xfId="49" applyNumberFormat="1" applyFont="1" applyBorder="1" applyAlignment="1">
      <alignment horizontal="center"/>
    </xf>
    <xf numFmtId="0" fontId="69" fillId="0" borderId="0" xfId="0" applyFont="1" applyAlignment="1">
      <alignment/>
    </xf>
    <xf numFmtId="0" fontId="68" fillId="0" borderId="0" xfId="0" applyFont="1" applyAlignment="1">
      <alignment horizontal="center"/>
    </xf>
    <xf numFmtId="0" fontId="68" fillId="0" borderId="0" xfId="0" applyFont="1" applyAlignment="1">
      <alignment/>
    </xf>
    <xf numFmtId="0" fontId="69" fillId="0" borderId="60" xfId="0" applyFont="1" applyBorder="1" applyAlignment="1">
      <alignment horizontal="center"/>
    </xf>
    <xf numFmtId="0" fontId="69" fillId="0" borderId="0" xfId="0" applyFont="1" applyBorder="1" applyAlignment="1">
      <alignment horizontal="center"/>
    </xf>
    <xf numFmtId="15" fontId="10" fillId="36" borderId="35" xfId="0" applyNumberFormat="1" applyFont="1" applyFill="1" applyBorder="1" applyAlignment="1">
      <alignment horizontal="center"/>
    </xf>
    <xf numFmtId="15" fontId="10" fillId="36" borderId="58" xfId="0" applyNumberFormat="1" applyFont="1" applyFill="1" applyBorder="1" applyAlignment="1">
      <alignment horizontal="center" wrapText="1"/>
    </xf>
    <xf numFmtId="15" fontId="10" fillId="36" borderId="58" xfId="0" applyNumberFormat="1" applyFont="1" applyFill="1" applyBorder="1" applyAlignment="1">
      <alignment horizontal="center"/>
    </xf>
    <xf numFmtId="0" fontId="69" fillId="0" borderId="0" xfId="0" applyFont="1" applyBorder="1" applyAlignment="1">
      <alignment/>
    </xf>
    <xf numFmtId="0" fontId="66" fillId="0" borderId="46" xfId="0" applyFont="1" applyBorder="1" applyAlignment="1">
      <alignment horizontal="center" vertical="center"/>
    </xf>
    <xf numFmtId="0" fontId="5" fillId="38" borderId="46" xfId="0" applyFont="1" applyFill="1" applyBorder="1" applyAlignment="1">
      <alignment horizontal="center" wrapText="1"/>
    </xf>
    <xf numFmtId="0" fontId="66" fillId="32" borderId="15" xfId="0" applyFont="1" applyFill="1" applyBorder="1" applyAlignment="1">
      <alignment horizontal="center"/>
    </xf>
    <xf numFmtId="0" fontId="3" fillId="38" borderId="0" xfId="0" applyFont="1" applyFill="1" applyBorder="1" applyAlignment="1">
      <alignment horizontal="right"/>
    </xf>
    <xf numFmtId="0" fontId="0" fillId="38" borderId="0" xfId="0" applyFont="1" applyFill="1" applyBorder="1" applyAlignment="1">
      <alignment horizontal="left" indent="3"/>
    </xf>
    <xf numFmtId="0" fontId="0" fillId="38" borderId="0" xfId="0" applyFill="1" applyBorder="1" applyAlignment="1">
      <alignment horizontal="left"/>
    </xf>
    <xf numFmtId="0" fontId="5" fillId="38" borderId="0" xfId="0" applyFont="1" applyFill="1" applyBorder="1" applyAlignment="1">
      <alignment horizontal="left"/>
    </xf>
    <xf numFmtId="0" fontId="68" fillId="0" borderId="0" xfId="0" applyFont="1" applyBorder="1" applyAlignment="1">
      <alignment/>
    </xf>
    <xf numFmtId="0" fontId="3" fillId="38" borderId="0" xfId="0" applyFont="1" applyFill="1" applyBorder="1" applyAlignment="1">
      <alignment horizontal="left"/>
    </xf>
    <xf numFmtId="0" fontId="3" fillId="38" borderId="0" xfId="0" applyFont="1" applyFill="1" applyBorder="1" applyAlignment="1">
      <alignment horizontal="center" vertical="center"/>
    </xf>
    <xf numFmtId="0" fontId="3" fillId="38" borderId="0" xfId="0" applyFont="1" applyFill="1" applyBorder="1" applyAlignment="1">
      <alignment horizontal="center"/>
    </xf>
    <xf numFmtId="0" fontId="0" fillId="38" borderId="57" xfId="0" applyFill="1" applyBorder="1" applyAlignment="1">
      <alignment/>
    </xf>
    <xf numFmtId="0" fontId="0" fillId="38" borderId="0" xfId="0" applyFont="1" applyFill="1" applyBorder="1" applyAlignment="1">
      <alignment horizontal="left"/>
    </xf>
    <xf numFmtId="0" fontId="5" fillId="38" borderId="0" xfId="0" applyFont="1" applyFill="1" applyBorder="1" applyAlignment="1">
      <alignment horizontal="left" wrapText="1"/>
    </xf>
    <xf numFmtId="15" fontId="5" fillId="38" borderId="0" xfId="0" applyNumberFormat="1" applyFont="1" applyFill="1" applyBorder="1" applyAlignment="1">
      <alignment horizontal="left"/>
    </xf>
    <xf numFmtId="0" fontId="5" fillId="38" borderId="0" xfId="0" applyFont="1" applyFill="1" applyBorder="1" applyAlignment="1" quotePrefix="1">
      <alignment horizontal="left"/>
    </xf>
    <xf numFmtId="0" fontId="33" fillId="0" borderId="58" xfId="0" applyFont="1" applyBorder="1" applyAlignment="1">
      <alignment horizontal="center" wrapText="1"/>
    </xf>
    <xf numFmtId="0" fontId="70" fillId="0" borderId="0" xfId="0" applyFont="1" applyAlignment="1">
      <alignment/>
    </xf>
    <xf numFmtId="0" fontId="31" fillId="0" borderId="58" xfId="0" applyFont="1" applyFill="1" applyBorder="1" applyAlignment="1">
      <alignment horizontal="center" wrapText="1"/>
    </xf>
    <xf numFmtId="0" fontId="5" fillId="0" borderId="0" xfId="63">
      <alignment/>
      <protection/>
    </xf>
    <xf numFmtId="0" fontId="5" fillId="0" borderId="0" xfId="63" applyAlignment="1">
      <alignment horizontal="center"/>
      <protection/>
    </xf>
    <xf numFmtId="0" fontId="5" fillId="0" borderId="0" xfId="63" applyAlignment="1">
      <alignment wrapText="1"/>
      <protection/>
    </xf>
    <xf numFmtId="0" fontId="68" fillId="0" borderId="75" xfId="0" applyFont="1" applyBorder="1" applyAlignment="1">
      <alignment/>
    </xf>
    <xf numFmtId="0" fontId="69" fillId="0" borderId="60" xfId="0" applyFont="1" applyBorder="1" applyAlignment="1">
      <alignment/>
    </xf>
    <xf numFmtId="0" fontId="69" fillId="38" borderId="0" xfId="0" applyFont="1" applyFill="1" applyBorder="1" applyAlignment="1">
      <alignment horizontal="center"/>
    </xf>
    <xf numFmtId="0" fontId="68" fillId="38" borderId="75" xfId="0" applyFont="1" applyFill="1" applyBorder="1" applyAlignment="1">
      <alignment horizontal="center"/>
    </xf>
    <xf numFmtId="0" fontId="68" fillId="38" borderId="0" xfId="0" applyFont="1" applyFill="1" applyAlignment="1">
      <alignment horizontal="center"/>
    </xf>
    <xf numFmtId="0" fontId="69" fillId="38" borderId="60" xfId="0" applyFont="1" applyFill="1" applyBorder="1" applyAlignment="1">
      <alignment horizontal="center"/>
    </xf>
    <xf numFmtId="0" fontId="6" fillId="32" borderId="12" xfId="0" applyFont="1" applyFill="1" applyBorder="1" applyAlignment="1">
      <alignment horizontal="center" vertical="center" wrapText="1"/>
    </xf>
    <xf numFmtId="0" fontId="6" fillId="32" borderId="55"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15" fillId="32" borderId="77" xfId="0" applyFont="1" applyFill="1" applyBorder="1" applyAlignment="1">
      <alignment horizontal="center" vertical="center"/>
    </xf>
    <xf numFmtId="0" fontId="6" fillId="32" borderId="28" xfId="0" applyFont="1" applyFill="1" applyBorder="1" applyAlignment="1">
      <alignment horizontal="center" vertical="center" wrapText="1"/>
    </xf>
    <xf numFmtId="0" fontId="6" fillId="32" borderId="52" xfId="0" applyFont="1" applyFill="1" applyBorder="1" applyAlignment="1">
      <alignment horizontal="center" vertical="center" wrapText="1"/>
    </xf>
    <xf numFmtId="0" fontId="0" fillId="32" borderId="60" xfId="0" applyFill="1" applyBorder="1" applyAlignment="1">
      <alignment horizontal="justify" vertical="center"/>
    </xf>
    <xf numFmtId="0" fontId="6" fillId="32" borderId="62" xfId="0" applyFont="1" applyFill="1" applyBorder="1" applyAlignment="1">
      <alignment horizontal="justify" vertical="center" wrapText="1"/>
    </xf>
    <xf numFmtId="0" fontId="6" fillId="32" borderId="10" xfId="0" applyFont="1" applyFill="1" applyBorder="1" applyAlignment="1">
      <alignment horizontal="justify" vertical="center" wrapText="1"/>
    </xf>
    <xf numFmtId="0" fontId="6" fillId="32" borderId="78" xfId="0" applyFont="1" applyFill="1" applyBorder="1" applyAlignment="1">
      <alignment horizontal="justify" vertical="center" wrapText="1"/>
    </xf>
    <xf numFmtId="0" fontId="15" fillId="32" borderId="62"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32" borderId="78" xfId="0" applyFont="1" applyFill="1" applyBorder="1" applyAlignment="1">
      <alignment horizontal="center" vertical="center" wrapText="1"/>
    </xf>
    <xf numFmtId="0" fontId="2" fillId="32" borderId="15" xfId="0" applyFont="1" applyFill="1" applyBorder="1" applyAlignment="1">
      <alignment horizontal="center" wrapText="1"/>
    </xf>
    <xf numFmtId="0" fontId="2" fillId="32" borderId="79" xfId="0" applyFont="1" applyFill="1" applyBorder="1" applyAlignment="1">
      <alignment horizontal="center" wrapText="1"/>
    </xf>
    <xf numFmtId="0" fontId="7" fillId="0" borderId="58" xfId="0" applyFont="1" applyBorder="1" applyAlignment="1">
      <alignment horizontal="center"/>
    </xf>
    <xf numFmtId="0" fontId="68" fillId="0" borderId="0" xfId="0" applyFont="1" applyAlignment="1">
      <alignment horizontal="center"/>
    </xf>
    <xf numFmtId="0" fontId="69" fillId="0" borderId="60" xfId="0" applyFont="1" applyBorder="1" applyAlignment="1">
      <alignment horizontal="center"/>
    </xf>
    <xf numFmtId="0" fontId="69" fillId="0" borderId="0" xfId="0" applyFont="1" applyBorder="1" applyAlignment="1">
      <alignment horizontal="center"/>
    </xf>
    <xf numFmtId="0" fontId="9" fillId="0" borderId="80" xfId="0" applyFont="1" applyFill="1" applyBorder="1" applyAlignment="1">
      <alignment horizontal="center"/>
    </xf>
    <xf numFmtId="0" fontId="9" fillId="0" borderId="77" xfId="0" applyFont="1" applyFill="1" applyBorder="1" applyAlignment="1">
      <alignment horizontal="center"/>
    </xf>
    <xf numFmtId="0" fontId="9" fillId="0" borderId="81" xfId="0" applyFont="1" applyFill="1" applyBorder="1" applyAlignment="1">
      <alignment horizontal="center"/>
    </xf>
    <xf numFmtId="0" fontId="9" fillId="0" borderId="82" xfId="0" applyFont="1" applyFill="1" applyBorder="1" applyAlignment="1">
      <alignment horizontal="center" vertical="center"/>
    </xf>
    <xf numFmtId="0" fontId="9" fillId="0" borderId="51" xfId="0" applyFont="1" applyFill="1" applyBorder="1" applyAlignment="1">
      <alignment horizontal="center" vertical="center"/>
    </xf>
    <xf numFmtId="0" fontId="9" fillId="34" borderId="41" xfId="0" applyFont="1" applyFill="1" applyBorder="1" applyAlignment="1">
      <alignment horizontal="center"/>
    </xf>
    <xf numFmtId="0" fontId="9" fillId="34" borderId="61" xfId="0" applyFont="1" applyFill="1" applyBorder="1" applyAlignment="1">
      <alignment horizontal="center"/>
    </xf>
    <xf numFmtId="0" fontId="9" fillId="34" borderId="83" xfId="0" applyFont="1" applyFill="1" applyBorder="1" applyAlignment="1">
      <alignment horizontal="center"/>
    </xf>
    <xf numFmtId="15" fontId="9" fillId="34" borderId="69" xfId="0" applyNumberFormat="1" applyFont="1" applyFill="1" applyBorder="1" applyAlignment="1">
      <alignment horizontal="center" vertical="center"/>
    </xf>
    <xf numFmtId="15" fontId="9" fillId="34" borderId="77" xfId="0" applyNumberFormat="1" applyFont="1" applyFill="1" applyBorder="1" applyAlignment="1">
      <alignment horizontal="center" vertical="center"/>
    </xf>
    <xf numFmtId="0" fontId="9" fillId="34" borderId="62" xfId="0" applyFont="1" applyFill="1" applyBorder="1" applyAlignment="1">
      <alignment horizontal="center" vertical="center"/>
    </xf>
    <xf numFmtId="0" fontId="9" fillId="34" borderId="1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84"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85" xfId="0" applyFont="1" applyFill="1" applyBorder="1" applyAlignment="1">
      <alignment horizontal="center" vertical="center"/>
    </xf>
    <xf numFmtId="0" fontId="68" fillId="0" borderId="77" xfId="0" applyFont="1" applyBorder="1" applyAlignment="1">
      <alignment horizontal="center"/>
    </xf>
    <xf numFmtId="0" fontId="68" fillId="0" borderId="75" xfId="0" applyFont="1" applyBorder="1" applyAlignment="1">
      <alignment horizontal="center"/>
    </xf>
    <xf numFmtId="0" fontId="32" fillId="0" borderId="58" xfId="0" applyFont="1" applyBorder="1" applyAlignment="1">
      <alignment horizontal="center" wrapText="1"/>
    </xf>
    <xf numFmtId="0" fontId="13" fillId="34" borderId="53"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12" fillId="0" borderId="58" xfId="0" applyFont="1" applyBorder="1" applyAlignment="1">
      <alignment horizontal="center" vertical="center" wrapText="1"/>
    </xf>
    <xf numFmtId="0" fontId="20" fillId="34" borderId="86" xfId="0" applyFont="1" applyFill="1" applyBorder="1" applyAlignment="1">
      <alignment horizontal="center" wrapText="1"/>
    </xf>
    <xf numFmtId="0" fontId="20" fillId="34" borderId="75" xfId="0" applyFont="1" applyFill="1" applyBorder="1" applyAlignment="1">
      <alignment horizontal="center" wrapText="1"/>
    </xf>
    <xf numFmtId="0" fontId="12" fillId="34" borderId="53" xfId="0" applyFont="1" applyFill="1" applyBorder="1" applyAlignment="1">
      <alignment horizontal="center" vertical="center" wrapText="1"/>
    </xf>
    <xf numFmtId="0" fontId="12" fillId="34" borderId="59" xfId="0" applyFont="1" applyFill="1" applyBorder="1" applyAlignment="1">
      <alignment horizontal="center" vertical="center" wrapText="1"/>
    </xf>
    <xf numFmtId="0" fontId="12" fillId="34" borderId="54" xfId="0" applyFont="1" applyFill="1" applyBorder="1" applyAlignment="1">
      <alignment horizontal="center" vertical="center" wrapText="1"/>
    </xf>
    <xf numFmtId="0" fontId="20" fillId="34" borderId="53" xfId="0" applyFont="1" applyFill="1" applyBorder="1" applyAlignment="1">
      <alignment horizontal="center" wrapText="1"/>
    </xf>
    <xf numFmtId="0" fontId="20" fillId="34" borderId="59" xfId="0" applyFont="1" applyFill="1" applyBorder="1" applyAlignment="1">
      <alignment horizontal="center" wrapText="1"/>
    </xf>
    <xf numFmtId="0" fontId="20" fillId="34" borderId="58" xfId="0" applyFont="1" applyFill="1" applyBorder="1" applyAlignment="1">
      <alignment horizontal="left" vertical="center" wrapText="1"/>
    </xf>
    <xf numFmtId="0" fontId="14" fillId="34" borderId="53" xfId="0" applyFont="1" applyFill="1" applyBorder="1" applyAlignment="1">
      <alignment horizontal="left" vertical="center" wrapText="1"/>
    </xf>
    <xf numFmtId="0" fontId="14" fillId="34" borderId="59" xfId="0" applyFont="1" applyFill="1" applyBorder="1" applyAlignment="1">
      <alignment horizontal="left" vertical="center" wrapText="1"/>
    </xf>
    <xf numFmtId="0" fontId="14" fillId="34" borderId="54" xfId="0" applyFont="1" applyFill="1" applyBorder="1" applyAlignment="1">
      <alignment horizontal="left" vertical="center" wrapText="1"/>
    </xf>
    <xf numFmtId="0" fontId="20" fillId="34" borderId="57" xfId="0" applyFont="1" applyFill="1" applyBorder="1" applyAlignment="1">
      <alignment horizontal="center" wrapText="1"/>
    </xf>
    <xf numFmtId="0" fontId="20" fillId="34" borderId="0" xfId="0" applyFont="1" applyFill="1" applyBorder="1" applyAlignment="1">
      <alignment horizontal="center" wrapText="1"/>
    </xf>
    <xf numFmtId="0" fontId="12" fillId="34" borderId="70" xfId="0" applyFont="1" applyFill="1" applyBorder="1" applyAlignment="1">
      <alignment horizontal="center" wrapText="1"/>
    </xf>
    <xf numFmtId="0" fontId="12" fillId="34" borderId="60" xfId="0" applyFont="1" applyFill="1" applyBorder="1" applyAlignment="1">
      <alignment horizontal="center" wrapText="1"/>
    </xf>
    <xf numFmtId="0" fontId="12" fillId="34" borderId="73" xfId="0" applyFont="1" applyFill="1" applyBorder="1" applyAlignment="1">
      <alignment horizontal="center" wrapText="1"/>
    </xf>
    <xf numFmtId="0" fontId="20" fillId="34" borderId="53" xfId="0" applyFont="1" applyFill="1" applyBorder="1" applyAlignment="1">
      <alignment horizontal="center" vertical="center" wrapText="1"/>
    </xf>
    <xf numFmtId="0" fontId="20" fillId="34" borderId="59" xfId="0" applyFont="1" applyFill="1" applyBorder="1" applyAlignment="1">
      <alignment horizontal="center" vertical="center" wrapText="1"/>
    </xf>
    <xf numFmtId="0" fontId="12" fillId="0" borderId="58" xfId="0" applyFont="1" applyBorder="1" applyAlignment="1">
      <alignment horizontal="center" wrapText="1"/>
    </xf>
    <xf numFmtId="0" fontId="12" fillId="0" borderId="53" xfId="0" applyFont="1" applyBorder="1" applyAlignment="1">
      <alignment horizontal="justify" vertical="center" wrapText="1"/>
    </xf>
    <xf numFmtId="0" fontId="12" fillId="0" borderId="59"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53" xfId="0" applyFont="1" applyBorder="1" applyAlignment="1">
      <alignment horizontal="center" wrapText="1"/>
    </xf>
    <xf numFmtId="0" fontId="12" fillId="0" borderId="59" xfId="0" applyFont="1" applyBorder="1" applyAlignment="1">
      <alignment horizontal="center" wrapText="1"/>
    </xf>
    <xf numFmtId="0" fontId="20" fillId="0" borderId="58" xfId="0" applyFont="1" applyBorder="1" applyAlignment="1">
      <alignment horizontal="center" wrapText="1"/>
    </xf>
    <xf numFmtId="0" fontId="12" fillId="0" borderId="53"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4" xfId="0" applyFont="1" applyBorder="1" applyAlignment="1">
      <alignment horizontal="center" vertical="center" wrapText="1"/>
    </xf>
    <xf numFmtId="0" fontId="20" fillId="0" borderId="0" xfId="0" applyFont="1" applyAlignment="1">
      <alignment horizontal="center" wrapText="1"/>
    </xf>
    <xf numFmtId="0" fontId="12" fillId="0" borderId="57" xfId="0" applyFont="1" applyBorder="1" applyAlignment="1">
      <alignment horizontal="center" vertical="center" wrapText="1"/>
    </xf>
    <xf numFmtId="0" fontId="12" fillId="0" borderId="0" xfId="0" applyFont="1" applyBorder="1" applyAlignment="1">
      <alignment horizontal="center" vertical="center" wrapText="1"/>
    </xf>
    <xf numFmtId="0" fontId="20" fillId="34" borderId="57" xfId="0" applyFont="1" applyFill="1" applyBorder="1" applyAlignment="1">
      <alignment horizontal="center"/>
    </xf>
    <xf numFmtId="0" fontId="20" fillId="34" borderId="0" xfId="0" applyFont="1" applyFill="1" applyBorder="1" applyAlignment="1">
      <alignment horizontal="center"/>
    </xf>
    <xf numFmtId="0" fontId="12" fillId="34" borderId="86" xfId="0" applyFont="1" applyFill="1" applyBorder="1" applyAlignment="1">
      <alignment horizontal="center" wrapText="1"/>
    </xf>
    <xf numFmtId="0" fontId="12" fillId="34" borderId="75" xfId="0" applyFont="1" applyFill="1" applyBorder="1" applyAlignment="1">
      <alignment horizontal="center" wrapText="1"/>
    </xf>
    <xf numFmtId="0" fontId="12" fillId="34" borderId="5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0" borderId="87" xfId="0" applyFont="1" applyBorder="1" applyAlignment="1">
      <alignment horizontal="center" wrapText="1"/>
    </xf>
    <xf numFmtId="0" fontId="12" fillId="0" borderId="54" xfId="0" applyFont="1" applyBorder="1" applyAlignment="1">
      <alignment horizontal="center" wrapText="1"/>
    </xf>
    <xf numFmtId="0" fontId="12" fillId="34" borderId="58" xfId="0" applyFont="1" applyFill="1" applyBorder="1" applyAlignment="1">
      <alignment horizontal="center" vertical="center" wrapText="1"/>
    </xf>
    <xf numFmtId="0" fontId="20" fillId="0" borderId="59" xfId="0" applyFont="1" applyBorder="1" applyAlignment="1">
      <alignment horizontal="center" wrapText="1"/>
    </xf>
    <xf numFmtId="0" fontId="12" fillId="34" borderId="58" xfId="0" applyFont="1" applyFill="1" applyBorder="1" applyAlignment="1">
      <alignment horizontal="justify" vertical="center" wrapText="1"/>
    </xf>
    <xf numFmtId="0" fontId="12" fillId="34" borderId="53" xfId="0" applyFont="1" applyFill="1" applyBorder="1" applyAlignment="1">
      <alignment horizontal="justify" vertical="center" wrapText="1"/>
    </xf>
    <xf numFmtId="0" fontId="12" fillId="34" borderId="59" xfId="0" applyFont="1" applyFill="1" applyBorder="1" applyAlignment="1">
      <alignment horizontal="justify" vertical="center" wrapText="1"/>
    </xf>
    <xf numFmtId="0" fontId="12" fillId="34" borderId="54" xfId="0" applyFont="1" applyFill="1" applyBorder="1" applyAlignment="1">
      <alignment horizontal="justify" vertical="center" wrapText="1"/>
    </xf>
    <xf numFmtId="0" fontId="20" fillId="0" borderId="53" xfId="0" applyFont="1" applyBorder="1" applyAlignment="1">
      <alignment horizontal="center" wrapText="1"/>
    </xf>
    <xf numFmtId="0" fontId="20" fillId="34" borderId="58" xfId="0" applyFont="1" applyFill="1" applyBorder="1" applyAlignment="1">
      <alignment horizontal="center" wrapText="1"/>
    </xf>
    <xf numFmtId="0" fontId="13" fillId="34" borderId="58" xfId="0" applyFont="1" applyFill="1" applyBorder="1" applyAlignment="1">
      <alignment horizontal="center" wrapText="1"/>
    </xf>
    <xf numFmtId="0" fontId="12" fillId="34" borderId="66" xfId="0" applyFont="1" applyFill="1" applyBorder="1" applyAlignment="1">
      <alignment horizontal="center" vertical="center" wrapText="1"/>
    </xf>
    <xf numFmtId="0" fontId="12" fillId="34" borderId="88" xfId="0" applyFont="1" applyFill="1" applyBorder="1" applyAlignment="1">
      <alignment horizontal="center" vertical="center" wrapText="1"/>
    </xf>
    <xf numFmtId="0" fontId="12" fillId="34" borderId="87" xfId="0" applyFont="1" applyFill="1" applyBorder="1" applyAlignment="1">
      <alignment horizontal="center" vertical="center" wrapText="1"/>
    </xf>
    <xf numFmtId="0" fontId="12" fillId="0" borderId="57" xfId="0" applyFont="1" applyBorder="1" applyAlignment="1">
      <alignment horizontal="center" wrapText="1"/>
    </xf>
    <xf numFmtId="0" fontId="12" fillId="0" borderId="0" xfId="0" applyFont="1" applyBorder="1" applyAlignment="1">
      <alignment horizontal="center" wrapText="1"/>
    </xf>
    <xf numFmtId="0" fontId="12" fillId="0" borderId="89" xfId="0" applyFont="1" applyBorder="1" applyAlignment="1">
      <alignment horizontal="center" wrapText="1"/>
    </xf>
    <xf numFmtId="0" fontId="4" fillId="32" borderId="0" xfId="64" applyFont="1" applyFill="1" applyBorder="1" applyAlignment="1">
      <alignment horizontal="center"/>
      <protection/>
    </xf>
    <xf numFmtId="0" fontId="5" fillId="32" borderId="0" xfId="64" applyFont="1" applyFill="1" applyAlignment="1">
      <alignment horizontal="center" wrapText="1"/>
      <protection/>
    </xf>
    <xf numFmtId="0" fontId="67" fillId="37" borderId="31" xfId="64" applyFont="1" applyFill="1" applyBorder="1" applyAlignment="1">
      <alignment horizontal="center" vertical="center"/>
      <protection/>
    </xf>
    <xf numFmtId="0" fontId="0" fillId="0" borderId="31" xfId="0" applyBorder="1" applyAlignment="1">
      <alignment horizontal="center" vertical="center"/>
    </xf>
    <xf numFmtId="0" fontId="5" fillId="32" borderId="90" xfId="64" applyFont="1" applyFill="1" applyBorder="1" applyAlignment="1">
      <alignment horizontal="center" vertical="center" wrapText="1"/>
      <protection/>
    </xf>
    <xf numFmtId="49" fontId="4" fillId="32" borderId="62" xfId="64" applyNumberFormat="1" applyFont="1" applyFill="1" applyBorder="1" applyAlignment="1">
      <alignment horizontal="right" vertical="center" wrapText="1"/>
      <protection/>
    </xf>
    <xf numFmtId="49" fontId="4" fillId="32" borderId="10" xfId="64" applyNumberFormat="1" applyFont="1" applyFill="1" applyBorder="1" applyAlignment="1">
      <alignment horizontal="right" vertical="center" wrapText="1"/>
      <protection/>
    </xf>
    <xf numFmtId="49" fontId="4" fillId="32" borderId="78" xfId="64" applyNumberFormat="1" applyFont="1" applyFill="1" applyBorder="1" applyAlignment="1">
      <alignment horizontal="right" vertical="center" wrapText="1"/>
      <protection/>
    </xf>
    <xf numFmtId="0" fontId="24" fillId="37" borderId="62" xfId="64" applyFont="1" applyFill="1" applyBorder="1" applyAlignment="1">
      <alignment horizontal="center" wrapText="1"/>
      <protection/>
    </xf>
    <xf numFmtId="0" fontId="24" fillId="37" borderId="10" xfId="64" applyFont="1" applyFill="1" applyBorder="1" applyAlignment="1">
      <alignment horizontal="center" wrapText="1"/>
      <protection/>
    </xf>
    <xf numFmtId="0" fontId="24" fillId="37" borderId="78" xfId="64" applyFont="1" applyFill="1" applyBorder="1" applyAlignment="1">
      <alignment horizontal="center" wrapText="1"/>
      <protection/>
    </xf>
    <xf numFmtId="49" fontId="4" fillId="32" borderId="0" xfId="64" applyNumberFormat="1" applyFont="1" applyFill="1" applyBorder="1" applyAlignment="1">
      <alignment horizontal="center" wrapText="1"/>
      <protection/>
    </xf>
    <xf numFmtId="0" fontId="4" fillId="32" borderId="0" xfId="64" applyFont="1" applyFill="1" applyBorder="1" applyAlignment="1">
      <alignment horizont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_cp 010 2013 formato 3 diligenciamiento propuesta tecnica fase 1 modificada Para Evaluación(1) IMPRESION" xfId="54"/>
    <cellStyle name="Currency" xfId="55"/>
    <cellStyle name="Currency [0]" xfId="56"/>
    <cellStyle name="Moneda 2" xfId="57"/>
    <cellStyle name="Neutral" xfId="58"/>
    <cellStyle name="Normal 2" xfId="59"/>
    <cellStyle name="Normal 3" xfId="60"/>
    <cellStyle name="Normal 4" xfId="61"/>
    <cellStyle name="Normal 5" xfId="62"/>
    <cellStyle name="Normal 8" xfId="63"/>
    <cellStyle name="Normal_cp 010 2013 formtao 4 oferta economica 2013(1)" xfId="64"/>
    <cellStyle name="Notas" xfId="65"/>
    <cellStyle name="Porcentaje 2"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47625</xdr:rowOff>
    </xdr:from>
    <xdr:to>
      <xdr:col>2</xdr:col>
      <xdr:colOff>1276350</xdr:colOff>
      <xdr:row>4</xdr:row>
      <xdr:rowOff>57150</xdr:rowOff>
    </xdr:to>
    <xdr:pic>
      <xdr:nvPicPr>
        <xdr:cNvPr id="1" name="Imagen 4"/>
        <xdr:cNvPicPr preferRelativeResize="1">
          <a:picLocks noChangeAspect="1"/>
        </xdr:cNvPicPr>
      </xdr:nvPicPr>
      <xdr:blipFill>
        <a:blip r:embed="rId1"/>
        <a:stretch>
          <a:fillRect/>
        </a:stretch>
      </xdr:blipFill>
      <xdr:spPr>
        <a:xfrm>
          <a:off x="238125" y="238125"/>
          <a:ext cx="17240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6"/>
  <sheetViews>
    <sheetView tabSelected="1" zoomScale="65" zoomScaleNormal="65" zoomScalePageLayoutView="0" workbookViewId="0" topLeftCell="A1">
      <selection activeCell="C7" sqref="C7"/>
    </sheetView>
  </sheetViews>
  <sheetFormatPr defaultColWidth="11.421875" defaultRowHeight="15"/>
  <cols>
    <col min="1" max="1" width="24.140625" style="1" customWidth="1"/>
    <col min="2" max="2" width="62.140625" style="1" customWidth="1"/>
    <col min="3" max="4" width="19.00390625" style="1" bestFit="1" customWidth="1"/>
    <col min="5" max="5" width="82.140625" style="1" customWidth="1"/>
    <col min="6" max="6" width="35.8515625" style="1" bestFit="1" customWidth="1"/>
    <col min="7" max="7" width="11.421875" style="1" customWidth="1"/>
    <col min="8" max="8" width="129.57421875" style="1" customWidth="1"/>
    <col min="9" max="16384" width="11.421875" style="1" customWidth="1"/>
  </cols>
  <sheetData>
    <row r="1" spans="1:6" ht="19.5" thickBot="1">
      <c r="A1" s="281" t="s">
        <v>426</v>
      </c>
      <c r="B1" s="281"/>
      <c r="C1" s="281"/>
      <c r="D1" s="281"/>
      <c r="E1" s="281"/>
      <c r="F1" s="281"/>
    </row>
    <row r="2" spans="1:6" ht="42.75" customHeight="1" thickBot="1">
      <c r="A2" s="288" t="s">
        <v>427</v>
      </c>
      <c r="B2" s="289"/>
      <c r="C2" s="289"/>
      <c r="D2" s="289"/>
      <c r="E2" s="289"/>
      <c r="F2" s="290"/>
    </row>
    <row r="3" spans="1:6" ht="15.75" thickBot="1">
      <c r="A3" s="284"/>
      <c r="B3" s="284"/>
      <c r="C3" s="284"/>
      <c r="D3" s="284"/>
      <c r="E3" s="284"/>
      <c r="F3" s="284"/>
    </row>
    <row r="4" spans="1:6" ht="26.25" customHeight="1" thickBot="1">
      <c r="A4" s="285" t="s">
        <v>428</v>
      </c>
      <c r="B4" s="286"/>
      <c r="C4" s="286"/>
      <c r="D4" s="286"/>
      <c r="E4" s="286"/>
      <c r="F4" s="287"/>
    </row>
    <row r="5" spans="1:6" ht="33" customHeight="1" thickBot="1">
      <c r="A5" s="11" t="s">
        <v>101</v>
      </c>
      <c r="B5" s="18" t="s">
        <v>103</v>
      </c>
      <c r="C5" s="99" t="s">
        <v>104</v>
      </c>
      <c r="D5" s="99" t="s">
        <v>105</v>
      </c>
      <c r="E5" s="18" t="s">
        <v>100</v>
      </c>
      <c r="F5" s="18" t="s">
        <v>102</v>
      </c>
    </row>
    <row r="6" spans="1:6" ht="172.5" customHeight="1" thickBot="1">
      <c r="A6" s="278" t="s">
        <v>106</v>
      </c>
      <c r="B6" s="20" t="s">
        <v>107</v>
      </c>
      <c r="C6" s="156" t="s">
        <v>184</v>
      </c>
      <c r="D6" s="229"/>
      <c r="E6" s="191" t="s">
        <v>67</v>
      </c>
      <c r="F6" s="102" t="s">
        <v>68</v>
      </c>
    </row>
    <row r="7" spans="1:6" ht="195">
      <c r="A7" s="279"/>
      <c r="B7" s="20" t="s">
        <v>108</v>
      </c>
      <c r="C7" s="26" t="s">
        <v>184</v>
      </c>
      <c r="D7" s="26"/>
      <c r="E7" s="105"/>
      <c r="F7" s="103" t="s">
        <v>69</v>
      </c>
    </row>
    <row r="8" spans="1:6" ht="225.75" thickBot="1">
      <c r="A8" s="280"/>
      <c r="B8" s="210" t="s">
        <v>363</v>
      </c>
      <c r="C8" s="21" t="s">
        <v>184</v>
      </c>
      <c r="D8" s="21"/>
      <c r="E8" s="13"/>
      <c r="F8" s="155" t="s">
        <v>70</v>
      </c>
    </row>
    <row r="9" spans="1:8" ht="150">
      <c r="A9" s="278" t="s">
        <v>109</v>
      </c>
      <c r="B9" s="24" t="s">
        <v>113</v>
      </c>
      <c r="C9" s="22" t="s">
        <v>122</v>
      </c>
      <c r="D9" s="22"/>
      <c r="E9" s="107"/>
      <c r="F9" s="12" t="s">
        <v>71</v>
      </c>
      <c r="H9" s="2"/>
    </row>
    <row r="10" spans="1:8" ht="121.5" customHeight="1" thickBot="1">
      <c r="A10" s="279"/>
      <c r="B10" s="3" t="s">
        <v>110</v>
      </c>
      <c r="C10" s="23" t="s">
        <v>122</v>
      </c>
      <c r="D10" s="23"/>
      <c r="E10" s="108"/>
      <c r="F10" s="103" t="s">
        <v>233</v>
      </c>
      <c r="H10" s="2"/>
    </row>
    <row r="11" spans="1:8" ht="135" customHeight="1" thickBot="1">
      <c r="A11" s="279"/>
      <c r="B11" s="19" t="s">
        <v>111</v>
      </c>
      <c r="C11" s="23" t="s">
        <v>122</v>
      </c>
      <c r="D11" s="23"/>
      <c r="E11" s="194"/>
      <c r="F11" s="104" t="s">
        <v>232</v>
      </c>
      <c r="H11" s="2"/>
    </row>
    <row r="12" spans="1:8" ht="136.5" customHeight="1" thickBot="1">
      <c r="A12" s="279"/>
      <c r="B12" s="25" t="s">
        <v>112</v>
      </c>
      <c r="C12" s="27" t="s">
        <v>122</v>
      </c>
      <c r="D12" s="27"/>
      <c r="E12" s="193"/>
      <c r="F12" s="13" t="s">
        <v>231</v>
      </c>
      <c r="H12" s="2"/>
    </row>
    <row r="13" spans="1:6" ht="136.5" customHeight="1" thickBot="1">
      <c r="A13" s="99" t="s">
        <v>114</v>
      </c>
      <c r="B13" s="29" t="s">
        <v>115</v>
      </c>
      <c r="C13" s="109" t="s">
        <v>184</v>
      </c>
      <c r="D13" s="109"/>
      <c r="E13" s="192" t="s">
        <v>230</v>
      </c>
      <c r="F13" s="158" t="s">
        <v>229</v>
      </c>
    </row>
    <row r="14" spans="1:6" ht="37.5" customHeight="1" thickBot="1">
      <c r="A14" s="10" t="s">
        <v>116</v>
      </c>
      <c r="B14" s="16" t="s">
        <v>117</v>
      </c>
      <c r="C14" s="109" t="s">
        <v>184</v>
      </c>
      <c r="D14" s="230"/>
      <c r="E14" s="5"/>
      <c r="F14" s="102" t="s">
        <v>185</v>
      </c>
    </row>
    <row r="15" spans="1:6" s="4" customFormat="1" ht="47.25" customHeight="1" thickBot="1">
      <c r="A15" s="10" t="s">
        <v>118</v>
      </c>
      <c r="B15" s="28" t="s">
        <v>119</v>
      </c>
      <c r="C15" s="230" t="s">
        <v>184</v>
      </c>
      <c r="E15" s="197"/>
      <c r="F15" s="6" t="s">
        <v>424</v>
      </c>
    </row>
    <row r="16" spans="1:6" s="4" customFormat="1" ht="81" customHeight="1" thickBot="1">
      <c r="A16" s="10" t="s">
        <v>120</v>
      </c>
      <c r="B16" s="28" t="s">
        <v>121</v>
      </c>
      <c r="C16" s="230" t="s">
        <v>184</v>
      </c>
      <c r="D16" s="230"/>
      <c r="E16" s="6"/>
      <c r="F16" s="6" t="s">
        <v>186</v>
      </c>
    </row>
    <row r="17" spans="1:2" s="4" customFormat="1" ht="15.75" thickBot="1">
      <c r="A17" s="30"/>
      <c r="B17" s="3"/>
    </row>
    <row r="18" spans="1:6" ht="26.25" customHeight="1" thickBot="1">
      <c r="A18" s="282"/>
      <c r="B18" s="283"/>
      <c r="C18" s="291"/>
      <c r="D18" s="292"/>
      <c r="E18" s="14"/>
      <c r="F18" s="15"/>
    </row>
    <row r="19" spans="1:6" ht="15.75">
      <c r="A19" s="17"/>
      <c r="B19" s="17"/>
      <c r="C19" s="9"/>
      <c r="D19" s="8"/>
      <c r="E19" s="8"/>
      <c r="F19" s="8"/>
    </row>
    <row r="20" spans="1:6" ht="15">
      <c r="A20" s="7"/>
      <c r="B20" s="7"/>
      <c r="C20" s="31"/>
      <c r="D20" s="8"/>
      <c r="E20" s="8"/>
      <c r="F20" s="8"/>
    </row>
    <row r="21" spans="1:6" ht="15">
      <c r="A21" s="7"/>
      <c r="B21" s="7"/>
      <c r="C21" s="9"/>
      <c r="D21" s="8"/>
      <c r="E21" s="8"/>
      <c r="F21" s="8"/>
    </row>
    <row r="22" spans="1:6" s="236" customFormat="1" ht="15">
      <c r="A22" s="233"/>
      <c r="B22" s="233"/>
      <c r="C22" s="234"/>
      <c r="D22" s="235"/>
      <c r="E22" s="235"/>
      <c r="F22" s="235"/>
    </row>
    <row r="23" spans="1:6" s="236" customFormat="1" ht="15">
      <c r="A23" s="233"/>
      <c r="B23" s="233"/>
      <c r="C23" s="237"/>
      <c r="D23" s="235"/>
      <c r="E23" s="235"/>
      <c r="F23" s="235"/>
    </row>
    <row r="24" spans="1:7" s="236" customFormat="1" ht="15.75">
      <c r="A24" s="275" t="s">
        <v>429</v>
      </c>
      <c r="B24" s="275"/>
      <c r="C24" s="276" t="s">
        <v>429</v>
      </c>
      <c r="D24" s="276"/>
      <c r="E24" s="275" t="s">
        <v>429</v>
      </c>
      <c r="F24" s="275"/>
      <c r="G24" s="238"/>
    </row>
    <row r="25" spans="1:7" s="236" customFormat="1" ht="15.75">
      <c r="A25" s="274" t="s">
        <v>430</v>
      </c>
      <c r="B25" s="274"/>
      <c r="C25" s="277" t="s">
        <v>431</v>
      </c>
      <c r="D25" s="277"/>
      <c r="E25" s="274" t="s">
        <v>432</v>
      </c>
      <c r="F25" s="274"/>
      <c r="G25" s="274"/>
    </row>
    <row r="26" spans="1:7" s="236" customFormat="1" ht="15.75">
      <c r="A26" s="274" t="s">
        <v>433</v>
      </c>
      <c r="B26" s="274"/>
      <c r="C26" s="274" t="s">
        <v>434</v>
      </c>
      <c r="D26" s="274"/>
      <c r="E26" s="274" t="s">
        <v>434</v>
      </c>
      <c r="F26" s="274"/>
      <c r="G26" s="274"/>
    </row>
    <row r="27" s="236" customFormat="1" ht="15"/>
  </sheetData>
  <sheetProtection/>
  <mergeCells count="17">
    <mergeCell ref="A6:A8"/>
    <mergeCell ref="A9:A12"/>
    <mergeCell ref="A1:F1"/>
    <mergeCell ref="A18:B18"/>
    <mergeCell ref="A3:F3"/>
    <mergeCell ref="A4:F4"/>
    <mergeCell ref="A2:F2"/>
    <mergeCell ref="C18:D18"/>
    <mergeCell ref="A26:B26"/>
    <mergeCell ref="C26:D26"/>
    <mergeCell ref="E26:G26"/>
    <mergeCell ref="A24:B24"/>
    <mergeCell ref="C24:D24"/>
    <mergeCell ref="E24:F24"/>
    <mergeCell ref="A25:B25"/>
    <mergeCell ref="C25:D25"/>
    <mergeCell ref="E25:G25"/>
  </mergeCells>
  <printOptions/>
  <pageMargins left="0.7086614173228347" right="0.7086614173228347" top="0.46"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43"/>
  <sheetViews>
    <sheetView zoomScale="80" zoomScaleNormal="80" zoomScalePageLayoutView="0" workbookViewId="0" topLeftCell="A25">
      <selection activeCell="D6" sqref="D6"/>
    </sheetView>
  </sheetViews>
  <sheetFormatPr defaultColWidth="11.421875" defaultRowHeight="15"/>
  <cols>
    <col min="1" max="1" width="47.28125" style="43" customWidth="1"/>
    <col min="2" max="2" width="32.57421875" style="43" customWidth="1"/>
    <col min="3" max="4" width="30.7109375" style="43" customWidth="1"/>
    <col min="5" max="5" width="28.8515625" style="43" customWidth="1"/>
    <col min="6" max="6" width="36.28125" style="43" customWidth="1"/>
    <col min="7" max="16384" width="11.421875" style="43" customWidth="1"/>
  </cols>
  <sheetData>
    <row r="1" spans="1:6" ht="26.25" customHeight="1" thickBot="1">
      <c r="A1" s="297" t="s">
        <v>442</v>
      </c>
      <c r="B1" s="298"/>
      <c r="C1" s="298"/>
      <c r="D1" s="298"/>
      <c r="E1" s="298"/>
      <c r="F1" s="299"/>
    </row>
    <row r="2" spans="1:6" ht="16.5" thickBot="1">
      <c r="A2" s="307" t="s">
        <v>123</v>
      </c>
      <c r="B2" s="308"/>
      <c r="C2" s="308"/>
      <c r="D2" s="308"/>
      <c r="E2" s="198"/>
      <c r="F2" s="44" t="s">
        <v>154</v>
      </c>
    </row>
    <row r="3" spans="1:6" ht="15.75">
      <c r="A3" s="309" t="s">
        <v>101</v>
      </c>
      <c r="B3" s="311" t="s">
        <v>124</v>
      </c>
      <c r="C3" s="312"/>
      <c r="D3" s="312"/>
      <c r="E3" s="110"/>
      <c r="F3" s="300" t="s">
        <v>125</v>
      </c>
    </row>
    <row r="4" spans="1:6" ht="16.5" thickBot="1">
      <c r="A4" s="310"/>
      <c r="B4" s="106" t="s">
        <v>126</v>
      </c>
      <c r="C4" s="106" t="s">
        <v>127</v>
      </c>
      <c r="D4" s="106"/>
      <c r="E4" s="199"/>
      <c r="F4" s="301"/>
    </row>
    <row r="5" spans="1:6" ht="16.5" thickBot="1">
      <c r="A5" s="33"/>
      <c r="B5" s="32"/>
      <c r="C5" s="32"/>
      <c r="D5" s="32"/>
      <c r="E5" s="32"/>
      <c r="F5" s="33"/>
    </row>
    <row r="6" spans="1:6" ht="188.25" customHeight="1">
      <c r="A6" s="34" t="s">
        <v>128</v>
      </c>
      <c r="B6" s="35" t="s">
        <v>0</v>
      </c>
      <c r="C6" s="36" t="s">
        <v>4</v>
      </c>
      <c r="D6" s="36" t="s">
        <v>8</v>
      </c>
      <c r="E6" s="111"/>
      <c r="F6" s="302"/>
    </row>
    <row r="7" spans="1:6" ht="31.5">
      <c r="A7" s="37" t="s">
        <v>129</v>
      </c>
      <c r="B7" s="38" t="s">
        <v>1</v>
      </c>
      <c r="C7" s="38" t="s">
        <v>10</v>
      </c>
      <c r="D7" s="38" t="s">
        <v>10</v>
      </c>
      <c r="E7" s="112"/>
      <c r="F7" s="303"/>
    </row>
    <row r="8" spans="1:6" ht="141" customHeight="1">
      <c r="A8" s="39" t="s">
        <v>130</v>
      </c>
      <c r="B8" s="45" t="s">
        <v>2</v>
      </c>
      <c r="C8" s="45" t="s">
        <v>5</v>
      </c>
      <c r="D8" s="45" t="s">
        <v>9</v>
      </c>
      <c r="E8" s="200"/>
      <c r="F8" s="303"/>
    </row>
    <row r="9" spans="1:6" ht="47.25">
      <c r="A9" s="39" t="s">
        <v>131</v>
      </c>
      <c r="B9" s="40" t="s">
        <v>3</v>
      </c>
      <c r="C9" s="40" t="s">
        <v>6</v>
      </c>
      <c r="D9" s="38" t="s">
        <v>7</v>
      </c>
      <c r="E9" s="112"/>
      <c r="F9" s="303"/>
    </row>
    <row r="10" spans="1:6" ht="15.75">
      <c r="A10" s="39" t="s">
        <v>132</v>
      </c>
      <c r="B10" s="201">
        <v>2485504000</v>
      </c>
      <c r="C10" s="201">
        <v>3965339592</v>
      </c>
      <c r="D10" s="201">
        <v>6928146400</v>
      </c>
      <c r="E10" s="113"/>
      <c r="F10" s="303"/>
    </row>
    <row r="11" spans="1:6" ht="15.75">
      <c r="A11" s="39" t="s">
        <v>133</v>
      </c>
      <c r="B11" s="202">
        <v>0.5</v>
      </c>
      <c r="C11" s="202">
        <v>1</v>
      </c>
      <c r="D11" s="202">
        <v>1</v>
      </c>
      <c r="E11" s="114"/>
      <c r="F11" s="303"/>
    </row>
    <row r="12" spans="1:6" ht="31.5">
      <c r="A12" s="41" t="s">
        <v>134</v>
      </c>
      <c r="B12" s="201">
        <f>+B10*B11</f>
        <v>1242752000</v>
      </c>
      <c r="C12" s="201">
        <f>C11*C10</f>
        <v>3965339592</v>
      </c>
      <c r="D12" s="201">
        <f>D11*D10</f>
        <v>6928146400</v>
      </c>
      <c r="E12" s="113"/>
      <c r="F12" s="303"/>
    </row>
    <row r="13" spans="1:6" ht="15.75">
      <c r="A13" s="39" t="s">
        <v>135</v>
      </c>
      <c r="B13" s="201">
        <f>B12</f>
        <v>1242752000</v>
      </c>
      <c r="C13" s="201">
        <f>C10*C11</f>
        <v>3965339592</v>
      </c>
      <c r="D13" s="201">
        <f>D10*D11</f>
        <v>6928146400</v>
      </c>
      <c r="E13" s="113"/>
      <c r="F13" s="303"/>
    </row>
    <row r="14" spans="1:6" ht="31.5">
      <c r="A14" s="41" t="s">
        <v>136</v>
      </c>
      <c r="B14" s="201">
        <f>+B13</f>
        <v>1242752000</v>
      </c>
      <c r="C14" s="201">
        <f>C10*C11</f>
        <v>3965339592</v>
      </c>
      <c r="D14" s="201">
        <f>D10*D11</f>
        <v>6928146400</v>
      </c>
      <c r="E14" s="113"/>
      <c r="F14" s="303"/>
    </row>
    <row r="15" spans="1:6" ht="31.5">
      <c r="A15" s="41" t="s">
        <v>137</v>
      </c>
      <c r="B15" s="202">
        <f>B14*100%/B12</f>
        <v>1</v>
      </c>
      <c r="C15" s="202">
        <f>C14*100%/C12</f>
        <v>1</v>
      </c>
      <c r="D15" s="202">
        <f>D14*100%/D12</f>
        <v>1</v>
      </c>
      <c r="E15" s="114"/>
      <c r="F15" s="303"/>
    </row>
    <row r="16" spans="1:6" ht="31.5">
      <c r="A16" s="41" t="s">
        <v>138</v>
      </c>
      <c r="B16" s="203">
        <f>B14/B28</f>
        <v>2320.298730395818</v>
      </c>
      <c r="C16" s="203">
        <f>C14/B30</f>
        <v>7980.156152143289</v>
      </c>
      <c r="D16" s="203">
        <f>D14/B30</f>
        <v>13942.73777420004</v>
      </c>
      <c r="E16" s="206"/>
      <c r="F16" s="303"/>
    </row>
    <row r="17" spans="1:6" ht="31.5">
      <c r="A17" s="41" t="s">
        <v>139</v>
      </c>
      <c r="B17" s="201">
        <f>ROUND(B16,0)</f>
        <v>2320</v>
      </c>
      <c r="C17" s="201">
        <f>C16+B17</f>
        <v>10300.156152143289</v>
      </c>
      <c r="D17" s="201">
        <f>D16+C17</f>
        <v>24242.893926343328</v>
      </c>
      <c r="E17" s="207" t="str">
        <f>IF(D17&gt;=10800,"CUMPLE","NO CUMPLE")</f>
        <v>CUMPLE</v>
      </c>
      <c r="F17" s="304"/>
    </row>
    <row r="18" spans="1:6" ht="15.75">
      <c r="A18" s="39" t="s">
        <v>140</v>
      </c>
      <c r="B18" s="204">
        <v>40612</v>
      </c>
      <c r="C18" s="204">
        <v>39814</v>
      </c>
      <c r="D18" s="204">
        <v>39814</v>
      </c>
      <c r="E18" s="206"/>
      <c r="F18" s="303"/>
    </row>
    <row r="19" spans="1:6" ht="15.75">
      <c r="A19" s="39" t="s">
        <v>143</v>
      </c>
      <c r="B19" s="205" t="str">
        <f>IF(B18&gt;=34302,"CUMPLE","NO CUMPLE")</f>
        <v>CUMPLE</v>
      </c>
      <c r="C19" s="205" t="str">
        <f>IF(C18&gt;=34302,"CUMPLE","NO CUMPLE")</f>
        <v>CUMPLE</v>
      </c>
      <c r="D19" s="205" t="str">
        <f>IF(D18&gt;=34302,"CUMPLE","NO CUMPLE")</f>
        <v>CUMPLE</v>
      </c>
      <c r="E19" s="208" t="s">
        <v>154</v>
      </c>
      <c r="F19" s="303"/>
    </row>
    <row r="20" spans="1:6" ht="15.75">
      <c r="A20" s="39" t="s">
        <v>141</v>
      </c>
      <c r="B20" s="246">
        <v>40907</v>
      </c>
      <c r="C20" s="246">
        <v>41455</v>
      </c>
      <c r="D20" s="246">
        <v>41455</v>
      </c>
      <c r="E20" s="208" t="s">
        <v>154</v>
      </c>
      <c r="F20" s="303"/>
    </row>
    <row r="21" spans="1:6" ht="127.5" customHeight="1" thickBot="1">
      <c r="A21" s="195"/>
      <c r="B21" s="247" t="s">
        <v>364</v>
      </c>
      <c r="C21" s="247" t="s">
        <v>365</v>
      </c>
      <c r="D21" s="248" t="s">
        <v>366</v>
      </c>
      <c r="E21" s="209"/>
      <c r="F21" s="154"/>
    </row>
    <row r="22" spans="1:6" ht="16.5" thickBot="1">
      <c r="A22" s="42"/>
      <c r="B22" s="305" t="s">
        <v>142</v>
      </c>
      <c r="C22" s="306"/>
      <c r="D22" s="306"/>
      <c r="E22" s="100"/>
      <c r="F22" s="46" t="s">
        <v>154</v>
      </c>
    </row>
    <row r="25" spans="1:3" ht="15.75">
      <c r="A25" s="293" t="s">
        <v>435</v>
      </c>
      <c r="B25" s="293"/>
      <c r="C25" s="187"/>
    </row>
    <row r="26" spans="1:2" ht="15.75">
      <c r="A26" s="239">
        <v>2013</v>
      </c>
      <c r="B26" s="240">
        <v>589500</v>
      </c>
    </row>
    <row r="27" spans="1:2" ht="15.75">
      <c r="A27" s="239">
        <v>2012</v>
      </c>
      <c r="B27" s="240">
        <v>566700</v>
      </c>
    </row>
    <row r="28" spans="1:2" ht="15.75">
      <c r="A28" s="239">
        <v>2011</v>
      </c>
      <c r="B28" s="240">
        <v>535600</v>
      </c>
    </row>
    <row r="29" spans="1:2" ht="15.75">
      <c r="A29" s="239">
        <v>2010</v>
      </c>
      <c r="B29" s="240">
        <v>515000</v>
      </c>
    </row>
    <row r="30" spans="1:2" ht="15.75">
      <c r="A30" s="239">
        <v>2009</v>
      </c>
      <c r="B30" s="240">
        <v>496900</v>
      </c>
    </row>
    <row r="31" spans="1:2" ht="15.75">
      <c r="A31" s="239">
        <v>2008</v>
      </c>
      <c r="B31" s="240">
        <v>461500</v>
      </c>
    </row>
    <row r="32" spans="1:5" ht="15.75">
      <c r="A32" s="239">
        <v>2007</v>
      </c>
      <c r="B32" s="240">
        <v>433700</v>
      </c>
      <c r="D32" s="157"/>
      <c r="E32" s="157"/>
    </row>
    <row r="33" spans="1:5" ht="15.75">
      <c r="A33" s="239">
        <v>2006</v>
      </c>
      <c r="B33" s="240">
        <v>408000</v>
      </c>
      <c r="D33" s="157"/>
      <c r="E33" s="157"/>
    </row>
    <row r="34" spans="1:5" ht="15.75">
      <c r="A34" s="239">
        <v>2005</v>
      </c>
      <c r="B34" s="240">
        <v>381500</v>
      </c>
      <c r="D34" s="157"/>
      <c r="E34" s="157"/>
    </row>
    <row r="35" spans="1:5" ht="15.75">
      <c r="A35" s="239">
        <v>2004</v>
      </c>
      <c r="B35" s="240">
        <v>358000</v>
      </c>
      <c r="D35" s="157"/>
      <c r="E35" s="157"/>
    </row>
    <row r="36" spans="1:5" ht="15.75">
      <c r="A36" s="239">
        <v>2003</v>
      </c>
      <c r="B36" s="240">
        <v>332000</v>
      </c>
      <c r="D36" s="157"/>
      <c r="E36" s="157"/>
    </row>
    <row r="37" spans="1:5" ht="15.75">
      <c r="A37" s="239">
        <v>2002</v>
      </c>
      <c r="B37" s="240">
        <v>309000</v>
      </c>
      <c r="D37" s="157"/>
      <c r="E37" s="157"/>
    </row>
    <row r="38" spans="4:5" ht="15.75">
      <c r="D38" s="157"/>
      <c r="E38" s="157"/>
    </row>
    <row r="39" spans="4:5" ht="15.75">
      <c r="D39" s="157"/>
      <c r="E39" s="157"/>
    </row>
    <row r="40" s="241" customFormat="1" ht="15.75"/>
    <row r="41" spans="1:7" s="241" customFormat="1" ht="15.75">
      <c r="A41" s="242" t="s">
        <v>429</v>
      </c>
      <c r="B41" s="243"/>
      <c r="C41" s="294" t="s">
        <v>429</v>
      </c>
      <c r="D41" s="294"/>
      <c r="E41" s="243"/>
      <c r="F41" s="294" t="s">
        <v>429</v>
      </c>
      <c r="G41" s="294"/>
    </row>
    <row r="42" spans="1:7" s="241" customFormat="1" ht="15.75">
      <c r="A42" s="244" t="s">
        <v>430</v>
      </c>
      <c r="C42" s="295" t="s">
        <v>431</v>
      </c>
      <c r="D42" s="295"/>
      <c r="F42" s="295" t="s">
        <v>432</v>
      </c>
      <c r="G42" s="295"/>
    </row>
    <row r="43" spans="1:7" s="241" customFormat="1" ht="15.75">
      <c r="A43" s="245" t="s">
        <v>433</v>
      </c>
      <c r="C43" s="296" t="s">
        <v>434</v>
      </c>
      <c r="D43" s="296"/>
      <c r="F43" s="249" t="s">
        <v>434</v>
      </c>
      <c r="G43" s="249"/>
    </row>
    <row r="44" s="241" customFormat="1" ht="15.75"/>
    <row r="45" s="241" customFormat="1" ht="15.75"/>
    <row r="46" s="241" customFormat="1" ht="15.75"/>
    <row r="47" s="241" customFormat="1" ht="15.75"/>
    <row r="48" s="241" customFormat="1" ht="15.75"/>
    <row r="49" s="241" customFormat="1" ht="15.75"/>
    <row r="50" s="241" customFormat="1" ht="15.75"/>
  </sheetData>
  <sheetProtection/>
  <mergeCells count="13">
    <mergeCell ref="A1:F1"/>
    <mergeCell ref="F3:F4"/>
    <mergeCell ref="F6:F20"/>
    <mergeCell ref="B22:D22"/>
    <mergeCell ref="A2:D2"/>
    <mergeCell ref="A3:A4"/>
    <mergeCell ref="B3:D3"/>
    <mergeCell ref="A25:B25"/>
    <mergeCell ref="C41:D41"/>
    <mergeCell ref="F41:G41"/>
    <mergeCell ref="C42:D42"/>
    <mergeCell ref="F42:G42"/>
    <mergeCell ref="C43:D4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12"/>
  <sheetViews>
    <sheetView zoomScalePageLayoutView="0" workbookViewId="0" topLeftCell="A25">
      <selection activeCell="A2" sqref="A2"/>
    </sheetView>
  </sheetViews>
  <sheetFormatPr defaultColWidth="11.421875" defaultRowHeight="15"/>
  <cols>
    <col min="1" max="1" width="4.00390625" style="0" bestFit="1" customWidth="1"/>
    <col min="2" max="2" width="57.7109375" style="0" bestFit="1" customWidth="1"/>
    <col min="3" max="3" width="9.00390625" style="0" bestFit="1" customWidth="1"/>
    <col min="4" max="4" width="47.140625" style="0" bestFit="1" customWidth="1"/>
    <col min="5" max="5" width="27.140625" style="0" customWidth="1"/>
    <col min="6" max="6" width="39.140625" style="218" customWidth="1"/>
  </cols>
  <sheetData>
    <row r="1" spans="1:6" ht="16.5" thickBot="1">
      <c r="A1" s="313" t="s">
        <v>443</v>
      </c>
      <c r="B1" s="313"/>
      <c r="C1" s="313"/>
      <c r="D1" s="313"/>
      <c r="E1" s="313"/>
      <c r="F1" s="313"/>
    </row>
    <row r="2" spans="1:6" ht="15">
      <c r="A2" s="47" t="s">
        <v>144</v>
      </c>
      <c r="B2" s="48" t="s">
        <v>145</v>
      </c>
      <c r="C2" s="49" t="s">
        <v>102</v>
      </c>
      <c r="D2" s="49" t="s">
        <v>367</v>
      </c>
      <c r="E2" s="49" t="s">
        <v>146</v>
      </c>
      <c r="F2" s="50" t="s">
        <v>100</v>
      </c>
    </row>
    <row r="3" spans="1:6" ht="15.75" thickBot="1">
      <c r="A3" s="51"/>
      <c r="B3" s="52"/>
      <c r="C3" s="53"/>
      <c r="D3" s="53"/>
      <c r="E3" s="211"/>
      <c r="F3" s="54"/>
    </row>
    <row r="4" spans="1:6" ht="15">
      <c r="A4" s="55"/>
      <c r="B4" s="56" t="s">
        <v>147</v>
      </c>
      <c r="C4" s="57"/>
      <c r="D4" s="57" t="s">
        <v>273</v>
      </c>
      <c r="E4" s="212"/>
      <c r="F4" s="58"/>
    </row>
    <row r="5" spans="1:6" ht="15">
      <c r="A5" s="59" t="s">
        <v>148</v>
      </c>
      <c r="B5" s="60" t="s">
        <v>153</v>
      </c>
      <c r="C5" s="61"/>
      <c r="D5" s="61" t="s">
        <v>271</v>
      </c>
      <c r="E5" s="213"/>
      <c r="F5" s="62"/>
    </row>
    <row r="6" spans="1:6" ht="30" customHeight="1">
      <c r="A6" s="63"/>
      <c r="B6" s="70" t="s">
        <v>155</v>
      </c>
      <c r="C6" s="71">
        <v>386</v>
      </c>
      <c r="D6" s="188"/>
      <c r="E6" s="214" t="s">
        <v>154</v>
      </c>
      <c r="F6" s="72"/>
    </row>
    <row r="7" spans="1:6" ht="30" customHeight="1">
      <c r="A7" s="63"/>
      <c r="B7" s="76" t="s">
        <v>274</v>
      </c>
      <c r="C7" s="75">
        <v>393</v>
      </c>
      <c r="D7" s="68" t="s">
        <v>14</v>
      </c>
      <c r="E7" s="214" t="s">
        <v>154</v>
      </c>
      <c r="F7" s="72"/>
    </row>
    <row r="8" spans="1:6" ht="30">
      <c r="A8" s="63"/>
      <c r="B8" s="64" t="s">
        <v>275</v>
      </c>
      <c r="C8" s="75" t="s">
        <v>11</v>
      </c>
      <c r="D8" s="68" t="s">
        <v>12</v>
      </c>
      <c r="E8" s="215" t="s">
        <v>13</v>
      </c>
      <c r="F8" s="115"/>
    </row>
    <row r="9" spans="1:6" ht="15">
      <c r="A9" s="63"/>
      <c r="B9" s="69" t="s">
        <v>276</v>
      </c>
      <c r="C9" s="74">
        <v>387</v>
      </c>
      <c r="D9" s="67" t="s">
        <v>277</v>
      </c>
      <c r="E9" s="71" t="s">
        <v>154</v>
      </c>
      <c r="F9" s="73"/>
    </row>
    <row r="10" spans="1:6" ht="27" thickBot="1">
      <c r="A10" s="85"/>
      <c r="B10" s="86" t="s">
        <v>156</v>
      </c>
      <c r="C10" s="74">
        <v>387</v>
      </c>
      <c r="D10" s="189" t="s">
        <v>282</v>
      </c>
      <c r="E10" s="216" t="s">
        <v>154</v>
      </c>
      <c r="F10" s="88"/>
    </row>
    <row r="11" spans="1:6" ht="15">
      <c r="A11" s="59" t="s">
        <v>149</v>
      </c>
      <c r="B11" s="60" t="s">
        <v>157</v>
      </c>
      <c r="C11" s="61"/>
      <c r="D11" s="61" t="s">
        <v>272</v>
      </c>
      <c r="E11" s="213"/>
      <c r="F11" s="62"/>
    </row>
    <row r="12" spans="1:6" ht="30">
      <c r="A12" s="63"/>
      <c r="B12" s="70" t="s">
        <v>155</v>
      </c>
      <c r="C12" s="71">
        <v>385</v>
      </c>
      <c r="D12" s="65"/>
      <c r="E12" s="214" t="s">
        <v>154</v>
      </c>
      <c r="F12" s="72"/>
    </row>
    <row r="13" spans="1:6" ht="26.25">
      <c r="A13" s="63"/>
      <c r="B13" s="76" t="s">
        <v>274</v>
      </c>
      <c r="C13" s="89">
        <v>401</v>
      </c>
      <c r="D13" s="68" t="s">
        <v>15</v>
      </c>
      <c r="E13" s="214" t="s">
        <v>154</v>
      </c>
      <c r="F13" s="72"/>
    </row>
    <row r="14" spans="1:5" ht="45">
      <c r="A14" s="63"/>
      <c r="B14" s="64" t="s">
        <v>275</v>
      </c>
      <c r="C14" s="67" t="s">
        <v>17</v>
      </c>
      <c r="D14" s="115" t="s">
        <v>16</v>
      </c>
      <c r="E14" s="214" t="s">
        <v>425</v>
      </c>
    </row>
    <row r="15" spans="1:6" ht="15">
      <c r="A15" s="63"/>
      <c r="B15" s="69" t="s">
        <v>276</v>
      </c>
      <c r="C15" s="74">
        <v>395</v>
      </c>
      <c r="D15" s="67" t="s">
        <v>277</v>
      </c>
      <c r="E15" s="71" t="s">
        <v>154</v>
      </c>
      <c r="F15" s="73"/>
    </row>
    <row r="16" spans="1:6" ht="30.75" thickBot="1">
      <c r="A16" s="85"/>
      <c r="B16" s="86" t="s">
        <v>156</v>
      </c>
      <c r="C16" s="74">
        <v>395</v>
      </c>
      <c r="D16" s="190" t="s">
        <v>281</v>
      </c>
      <c r="E16" s="216" t="s">
        <v>154</v>
      </c>
      <c r="F16" s="88"/>
    </row>
    <row r="17" spans="1:6" ht="15">
      <c r="A17" s="59" t="s">
        <v>151</v>
      </c>
      <c r="B17" s="60" t="s">
        <v>158</v>
      </c>
      <c r="C17" s="61"/>
      <c r="D17" s="61" t="s">
        <v>158</v>
      </c>
      <c r="E17" s="213"/>
      <c r="F17" s="62"/>
    </row>
    <row r="18" spans="1:6" ht="30">
      <c r="A18" s="63"/>
      <c r="B18" s="70" t="s">
        <v>155</v>
      </c>
      <c r="C18" s="71">
        <v>386</v>
      </c>
      <c r="D18" s="65"/>
      <c r="E18" s="214" t="s">
        <v>154</v>
      </c>
      <c r="F18" s="72"/>
    </row>
    <row r="19" spans="1:6" ht="26.25">
      <c r="A19" s="63"/>
      <c r="B19" s="76" t="s">
        <v>274</v>
      </c>
      <c r="C19" s="89" t="s">
        <v>19</v>
      </c>
      <c r="D19" s="68" t="s">
        <v>18</v>
      </c>
      <c r="E19" s="214" t="s">
        <v>154</v>
      </c>
      <c r="F19" s="72"/>
    </row>
    <row r="20" spans="1:5" ht="15">
      <c r="A20" s="63"/>
      <c r="B20" s="64" t="s">
        <v>275</v>
      </c>
      <c r="C20" s="66"/>
      <c r="D20" s="72" t="s">
        <v>278</v>
      </c>
      <c r="E20" s="214" t="s">
        <v>425</v>
      </c>
    </row>
    <row r="21" spans="1:6" ht="15">
      <c r="A21" s="63"/>
      <c r="B21" s="69" t="s">
        <v>276</v>
      </c>
      <c r="C21" s="74">
        <v>406</v>
      </c>
      <c r="D21" s="67" t="s">
        <v>277</v>
      </c>
      <c r="E21" s="71" t="s">
        <v>154</v>
      </c>
      <c r="F21" s="73"/>
    </row>
    <row r="22" spans="1:6" ht="27" thickBot="1">
      <c r="A22" s="85"/>
      <c r="B22" s="86" t="s">
        <v>156</v>
      </c>
      <c r="C22" s="90">
        <v>406</v>
      </c>
      <c r="D22" s="87" t="s">
        <v>279</v>
      </c>
      <c r="E22" s="216" t="s">
        <v>154</v>
      </c>
      <c r="F22" s="88"/>
    </row>
    <row r="23" spans="1:6" ht="15">
      <c r="A23" s="59" t="s">
        <v>151</v>
      </c>
      <c r="B23" s="60" t="s">
        <v>150</v>
      </c>
      <c r="C23" s="61"/>
      <c r="D23" s="61" t="s">
        <v>150</v>
      </c>
      <c r="E23" s="213"/>
      <c r="F23" s="62"/>
    </row>
    <row r="24" spans="1:6" ht="30">
      <c r="A24" s="63"/>
      <c r="B24" s="70" t="s">
        <v>155</v>
      </c>
      <c r="C24" s="71">
        <v>386</v>
      </c>
      <c r="D24" s="65"/>
      <c r="E24" s="214" t="s">
        <v>154</v>
      </c>
      <c r="F24" s="72"/>
    </row>
    <row r="25" spans="1:6" ht="26.25">
      <c r="A25" s="63"/>
      <c r="B25" s="76" t="s">
        <v>274</v>
      </c>
      <c r="C25" s="89" t="s">
        <v>20</v>
      </c>
      <c r="D25" s="251" t="s">
        <v>368</v>
      </c>
      <c r="E25" s="250" t="s">
        <v>152</v>
      </c>
      <c r="F25" s="72" t="s">
        <v>436</v>
      </c>
    </row>
    <row r="26" spans="1:5" ht="45">
      <c r="A26" s="63"/>
      <c r="B26" s="64" t="s">
        <v>275</v>
      </c>
      <c r="C26" s="67" t="s">
        <v>21</v>
      </c>
      <c r="D26" s="115" t="s">
        <v>22</v>
      </c>
      <c r="E26" s="214"/>
    </row>
    <row r="27" spans="1:6" ht="15">
      <c r="A27" s="63"/>
      <c r="B27" s="69" t="s">
        <v>276</v>
      </c>
      <c r="C27" s="74">
        <v>419</v>
      </c>
      <c r="D27" s="67" t="s">
        <v>277</v>
      </c>
      <c r="E27" s="71" t="s">
        <v>154</v>
      </c>
      <c r="F27" s="73"/>
    </row>
    <row r="28" spans="1:6" ht="29.25" customHeight="1" thickBot="1">
      <c r="A28" s="85"/>
      <c r="B28" s="96" t="s">
        <v>156</v>
      </c>
      <c r="C28" s="90">
        <v>419</v>
      </c>
      <c r="D28" s="87" t="s">
        <v>280</v>
      </c>
      <c r="E28" s="216" t="s">
        <v>154</v>
      </c>
      <c r="F28" s="88"/>
    </row>
    <row r="29" spans="1:6" ht="15.75" thickBot="1">
      <c r="A29" s="78"/>
      <c r="B29" s="82"/>
      <c r="C29" s="80"/>
      <c r="D29" s="80"/>
      <c r="E29" s="81"/>
      <c r="F29" s="217"/>
    </row>
    <row r="30" spans="1:6" ht="15.75" thickBot="1">
      <c r="A30" s="91"/>
      <c r="B30" s="92" t="s">
        <v>159</v>
      </c>
      <c r="C30" s="93">
        <v>386</v>
      </c>
      <c r="D30" s="94"/>
      <c r="E30" s="252" t="s">
        <v>152</v>
      </c>
      <c r="F30" s="95"/>
    </row>
    <row r="31" spans="1:5" ht="15">
      <c r="A31" s="78"/>
      <c r="B31" s="79"/>
      <c r="C31" s="80"/>
      <c r="D31" s="80"/>
      <c r="E31" s="7"/>
    </row>
    <row r="32" spans="1:5" ht="15">
      <c r="A32" s="78"/>
      <c r="B32" s="82"/>
      <c r="C32" s="80"/>
      <c r="D32" s="83"/>
      <c r="E32" s="7"/>
    </row>
    <row r="33" spans="1:6" ht="15">
      <c r="A33" s="253"/>
      <c r="B33" s="254"/>
      <c r="C33" s="255"/>
      <c r="D33" s="255"/>
      <c r="E33" s="256"/>
      <c r="F33" s="256"/>
    </row>
    <row r="34" spans="1:9" ht="15.75">
      <c r="A34" s="314" t="s">
        <v>429</v>
      </c>
      <c r="B34" s="314"/>
      <c r="C34" s="294" t="s">
        <v>429</v>
      </c>
      <c r="D34" s="294"/>
      <c r="E34" s="314" t="s">
        <v>429</v>
      </c>
      <c r="F34" s="314"/>
      <c r="G34" s="257"/>
      <c r="H34" s="241"/>
      <c r="I34" s="241"/>
    </row>
    <row r="35" spans="1:9" ht="15.75">
      <c r="A35" s="296" t="s">
        <v>430</v>
      </c>
      <c r="B35" s="296"/>
      <c r="C35" s="295" t="s">
        <v>431</v>
      </c>
      <c r="D35" s="295"/>
      <c r="E35" s="296" t="s">
        <v>432</v>
      </c>
      <c r="F35" s="296"/>
      <c r="G35" s="249"/>
      <c r="H35" s="241"/>
      <c r="I35" s="241"/>
    </row>
    <row r="36" spans="1:9" ht="15.75">
      <c r="A36" s="296" t="s">
        <v>433</v>
      </c>
      <c r="B36" s="296"/>
      <c r="C36" s="296" t="s">
        <v>434</v>
      </c>
      <c r="D36" s="296"/>
      <c r="E36" s="296" t="s">
        <v>434</v>
      </c>
      <c r="F36" s="296"/>
      <c r="G36" s="249"/>
      <c r="H36" s="241"/>
      <c r="I36" s="241"/>
    </row>
    <row r="37" spans="1:6" ht="15">
      <c r="A37" s="253"/>
      <c r="B37" s="254"/>
      <c r="C37" s="255"/>
      <c r="D37" s="256"/>
      <c r="E37" s="256"/>
      <c r="F37" s="256"/>
    </row>
    <row r="38" spans="1:6" ht="15">
      <c r="A38" s="253"/>
      <c r="B38" s="254"/>
      <c r="C38" s="255"/>
      <c r="D38" s="256"/>
      <c r="E38" s="256"/>
      <c r="F38" s="256"/>
    </row>
    <row r="39" spans="1:6" ht="15">
      <c r="A39" s="77"/>
      <c r="B39" s="258"/>
      <c r="C39" s="259"/>
      <c r="D39" s="259"/>
      <c r="E39" s="260"/>
      <c r="F39" s="233"/>
    </row>
    <row r="40" spans="1:6" ht="15">
      <c r="A40" s="78"/>
      <c r="B40" s="262"/>
      <c r="C40" s="255"/>
      <c r="D40" s="255"/>
      <c r="E40" s="255"/>
      <c r="F40" s="233"/>
    </row>
    <row r="41" spans="1:6" ht="15">
      <c r="A41" s="78"/>
      <c r="B41" s="254"/>
      <c r="C41" s="255"/>
      <c r="D41" s="256"/>
      <c r="E41" s="256"/>
      <c r="F41" s="233"/>
    </row>
    <row r="42" spans="1:6" ht="15">
      <c r="A42" s="78"/>
      <c r="B42" s="254"/>
      <c r="C42" s="255"/>
      <c r="D42" s="256"/>
      <c r="E42" s="256"/>
      <c r="F42" s="233"/>
    </row>
    <row r="43" spans="1:6" ht="15">
      <c r="A43" s="78"/>
      <c r="B43" s="254"/>
      <c r="C43" s="255"/>
      <c r="D43" s="256"/>
      <c r="E43" s="256"/>
      <c r="F43" s="233"/>
    </row>
    <row r="44" spans="1:6" ht="15">
      <c r="A44" s="78"/>
      <c r="B44" s="262"/>
      <c r="C44" s="255"/>
      <c r="D44" s="256"/>
      <c r="E44" s="256"/>
      <c r="F44" s="233"/>
    </row>
    <row r="45" spans="1:6" ht="15">
      <c r="A45" s="78"/>
      <c r="B45" s="262"/>
      <c r="C45" s="255"/>
      <c r="D45" s="256"/>
      <c r="E45" s="233"/>
      <c r="F45" s="233"/>
    </row>
    <row r="46" spans="1:6" ht="15">
      <c r="A46" s="78"/>
      <c r="B46" s="254"/>
      <c r="C46" s="255"/>
      <c r="D46" s="256"/>
      <c r="E46" s="233"/>
      <c r="F46" s="233"/>
    </row>
    <row r="47" spans="1:6" ht="15">
      <c r="A47" s="78"/>
      <c r="B47" s="262"/>
      <c r="C47" s="255"/>
      <c r="D47" s="263"/>
      <c r="E47" s="233"/>
      <c r="F47" s="233"/>
    </row>
    <row r="48" spans="1:6" ht="15">
      <c r="A48" s="78"/>
      <c r="B48" s="254"/>
      <c r="C48" s="255"/>
      <c r="D48" s="263"/>
      <c r="E48" s="233"/>
      <c r="F48" s="233"/>
    </row>
    <row r="49" spans="1:6" ht="15">
      <c r="A49" s="78"/>
      <c r="B49" s="262"/>
      <c r="C49" s="255"/>
      <c r="D49" s="256"/>
      <c r="E49" s="256"/>
      <c r="F49" s="233"/>
    </row>
    <row r="50" spans="1:6" ht="15">
      <c r="A50" s="78"/>
      <c r="B50" s="254"/>
      <c r="C50" s="255"/>
      <c r="D50" s="256"/>
      <c r="E50" s="256"/>
      <c r="F50" s="233"/>
    </row>
    <row r="51" spans="1:6" ht="15">
      <c r="A51" s="78"/>
      <c r="B51" s="262"/>
      <c r="C51" s="255"/>
      <c r="D51" s="256"/>
      <c r="E51" s="256"/>
      <c r="F51" s="233"/>
    </row>
    <row r="52" spans="1:6" ht="15">
      <c r="A52" s="78"/>
      <c r="B52" s="254"/>
      <c r="C52" s="255"/>
      <c r="D52" s="256"/>
      <c r="E52" s="256"/>
      <c r="F52" s="233"/>
    </row>
    <row r="53" spans="1:6" ht="15">
      <c r="A53" s="77"/>
      <c r="B53" s="258"/>
      <c r="C53" s="259"/>
      <c r="D53" s="259"/>
      <c r="E53" s="260"/>
      <c r="F53" s="233"/>
    </row>
    <row r="54" spans="1:6" ht="15">
      <c r="A54" s="78"/>
      <c r="B54" s="262"/>
      <c r="C54" s="256"/>
      <c r="D54" s="256"/>
      <c r="E54" s="255"/>
      <c r="F54" s="233"/>
    </row>
    <row r="55" spans="1:6" ht="15">
      <c r="A55" s="78"/>
      <c r="B55" s="254"/>
      <c r="C55" s="256"/>
      <c r="D55" s="256"/>
      <c r="E55" s="255"/>
      <c r="F55" s="233"/>
    </row>
    <row r="56" spans="1:6" ht="15">
      <c r="A56" s="78"/>
      <c r="B56" s="254"/>
      <c r="C56" s="256"/>
      <c r="D56" s="256"/>
      <c r="E56" s="255"/>
      <c r="F56" s="233"/>
    </row>
    <row r="57" spans="1:6" ht="15">
      <c r="A57" s="78"/>
      <c r="B57" s="254"/>
      <c r="C57" s="256"/>
      <c r="D57" s="256"/>
      <c r="E57" s="255"/>
      <c r="F57" s="233"/>
    </row>
    <row r="58" spans="1:6" ht="15">
      <c r="A58" s="78"/>
      <c r="B58" s="262"/>
      <c r="C58" s="256"/>
      <c r="D58" s="256"/>
      <c r="E58" s="255"/>
      <c r="F58" s="233"/>
    </row>
    <row r="59" spans="1:6" ht="15">
      <c r="A59" s="78"/>
      <c r="B59" s="262"/>
      <c r="C59" s="256"/>
      <c r="D59" s="256"/>
      <c r="E59" s="233"/>
      <c r="F59" s="233"/>
    </row>
    <row r="60" spans="1:6" ht="15">
      <c r="A60" s="78"/>
      <c r="B60" s="254"/>
      <c r="C60" s="256"/>
      <c r="D60" s="264"/>
      <c r="E60" s="233"/>
      <c r="F60" s="233"/>
    </row>
    <row r="61" spans="1:6" ht="15">
      <c r="A61" s="78"/>
      <c r="B61" s="262"/>
      <c r="C61" s="255"/>
      <c r="D61" s="255"/>
      <c r="E61" s="233"/>
      <c r="F61" s="233"/>
    </row>
    <row r="62" spans="1:6" ht="15">
      <c r="A62" s="78"/>
      <c r="B62" s="254"/>
      <c r="C62" s="255"/>
      <c r="D62" s="255"/>
      <c r="E62" s="233"/>
      <c r="F62" s="233"/>
    </row>
    <row r="63" spans="1:6" ht="15">
      <c r="A63" s="78"/>
      <c r="B63" s="262"/>
      <c r="C63" s="255"/>
      <c r="D63" s="255"/>
      <c r="E63" s="256"/>
      <c r="F63" s="233"/>
    </row>
    <row r="64" spans="1:6" ht="15">
      <c r="A64" s="78"/>
      <c r="B64" s="254"/>
      <c r="C64" s="255"/>
      <c r="D64" s="255"/>
      <c r="E64" s="256"/>
      <c r="F64" s="233"/>
    </row>
    <row r="65" spans="1:6" ht="15">
      <c r="A65" s="78"/>
      <c r="B65" s="262"/>
      <c r="C65" s="255"/>
      <c r="D65" s="256"/>
      <c r="E65" s="255"/>
      <c r="F65" s="233"/>
    </row>
    <row r="66" spans="1:6" ht="15">
      <c r="A66" s="78"/>
      <c r="B66" s="254"/>
      <c r="C66" s="255"/>
      <c r="D66" s="255"/>
      <c r="E66" s="256"/>
      <c r="F66" s="233"/>
    </row>
    <row r="67" spans="1:6" ht="15">
      <c r="A67" s="84"/>
      <c r="B67" s="258"/>
      <c r="C67" s="255"/>
      <c r="D67" s="255"/>
      <c r="E67" s="265"/>
      <c r="F67" s="233"/>
    </row>
    <row r="68" spans="2:6" ht="15">
      <c r="B68" s="235"/>
      <c r="C68" s="235"/>
      <c r="D68" s="235"/>
      <c r="E68" s="233"/>
      <c r="F68" s="233"/>
    </row>
    <row r="69" spans="2:6" ht="15">
      <c r="B69" s="235"/>
      <c r="C69" s="235"/>
      <c r="D69" s="235"/>
      <c r="E69" s="233"/>
      <c r="F69" s="233"/>
    </row>
    <row r="70" spans="2:6" ht="15">
      <c r="B70" s="235"/>
      <c r="C70" s="235"/>
      <c r="D70" s="235"/>
      <c r="E70" s="233"/>
      <c r="F70" s="233"/>
    </row>
    <row r="71" spans="2:6" ht="15">
      <c r="B71" s="235"/>
      <c r="C71" s="235"/>
      <c r="D71" s="235"/>
      <c r="E71" s="233"/>
      <c r="F71" s="233"/>
    </row>
    <row r="72" spans="2:6" ht="15">
      <c r="B72" s="235"/>
      <c r="C72" s="235"/>
      <c r="D72" s="235"/>
      <c r="E72" s="233"/>
      <c r="F72" s="233"/>
    </row>
    <row r="73" spans="2:6" ht="15">
      <c r="B73" s="235"/>
      <c r="C73" s="235"/>
      <c r="D73" s="235"/>
      <c r="E73" s="233"/>
      <c r="F73" s="233"/>
    </row>
    <row r="74" spans="2:6" ht="15">
      <c r="B74" s="235"/>
      <c r="C74" s="235"/>
      <c r="D74" s="235"/>
      <c r="E74" s="233"/>
      <c r="F74" s="233"/>
    </row>
    <row r="75" spans="2:6" ht="15">
      <c r="B75" s="235"/>
      <c r="C75" s="235"/>
      <c r="D75" s="235"/>
      <c r="E75" s="233"/>
      <c r="F75" s="233"/>
    </row>
    <row r="76" spans="2:6" ht="15">
      <c r="B76" s="235"/>
      <c r="C76" s="235"/>
      <c r="D76" s="235"/>
      <c r="E76" s="233"/>
      <c r="F76" s="233"/>
    </row>
    <row r="77" spans="2:6" ht="15">
      <c r="B77" s="235"/>
      <c r="C77" s="235"/>
      <c r="D77" s="235"/>
      <c r="E77" s="233"/>
      <c r="F77" s="233"/>
    </row>
    <row r="78" spans="2:6" ht="15">
      <c r="B78" s="235"/>
      <c r="C78" s="235"/>
      <c r="D78" s="235"/>
      <c r="E78" s="233"/>
      <c r="F78" s="233"/>
    </row>
    <row r="79" spans="2:6" ht="15">
      <c r="B79" s="235"/>
      <c r="C79" s="235"/>
      <c r="D79" s="235"/>
      <c r="E79" s="233"/>
      <c r="F79" s="233"/>
    </row>
    <row r="80" spans="2:6" ht="15">
      <c r="B80" s="235"/>
      <c r="C80" s="235"/>
      <c r="D80" s="235"/>
      <c r="E80" s="233"/>
      <c r="F80" s="233"/>
    </row>
    <row r="81" spans="2:6" ht="15">
      <c r="B81" s="235"/>
      <c r="C81" s="235"/>
      <c r="D81" s="235"/>
      <c r="E81" s="233"/>
      <c r="F81" s="233"/>
    </row>
    <row r="82" spans="2:6" ht="15">
      <c r="B82" s="235"/>
      <c r="C82" s="235"/>
      <c r="D82" s="235"/>
      <c r="E82" s="233"/>
      <c r="F82" s="233"/>
    </row>
    <row r="83" spans="2:6" ht="15">
      <c r="B83" s="235"/>
      <c r="C83" s="235"/>
      <c r="D83" s="235"/>
      <c r="E83" s="233"/>
      <c r="F83" s="233"/>
    </row>
    <row r="84" spans="2:6" ht="15">
      <c r="B84" s="235"/>
      <c r="C84" s="235"/>
      <c r="D84" s="235"/>
      <c r="E84" s="233"/>
      <c r="F84" s="233"/>
    </row>
    <row r="85" spans="2:6" ht="15">
      <c r="B85" s="235"/>
      <c r="C85" s="235"/>
      <c r="D85" s="235"/>
      <c r="E85" s="233"/>
      <c r="F85" s="233"/>
    </row>
    <row r="86" spans="2:6" ht="15">
      <c r="B86" s="235"/>
      <c r="C86" s="235"/>
      <c r="D86" s="235"/>
      <c r="E86" s="233"/>
      <c r="F86" s="233"/>
    </row>
    <row r="87" spans="2:6" ht="15">
      <c r="B87" s="235"/>
      <c r="C87" s="235"/>
      <c r="D87" s="235"/>
      <c r="E87" s="233"/>
      <c r="F87" s="233"/>
    </row>
    <row r="88" spans="2:6" ht="15">
      <c r="B88" s="235"/>
      <c r="C88" s="235"/>
      <c r="D88" s="235"/>
      <c r="E88" s="233"/>
      <c r="F88" s="233"/>
    </row>
    <row r="89" spans="2:6" ht="15">
      <c r="B89" s="235"/>
      <c r="C89" s="235"/>
      <c r="D89" s="235"/>
      <c r="E89" s="233"/>
      <c r="F89" s="233"/>
    </row>
    <row r="90" spans="2:6" ht="15">
      <c r="B90" s="235"/>
      <c r="C90" s="235"/>
      <c r="D90" s="235"/>
      <c r="E90" s="233"/>
      <c r="F90" s="233"/>
    </row>
    <row r="91" spans="2:6" ht="15">
      <c r="B91" s="235"/>
      <c r="C91" s="235"/>
      <c r="D91" s="235"/>
      <c r="E91" s="233"/>
      <c r="F91" s="233"/>
    </row>
    <row r="92" spans="2:6" ht="15">
      <c r="B92" s="235"/>
      <c r="C92" s="235"/>
      <c r="D92" s="235"/>
      <c r="E92" s="233"/>
      <c r="F92" s="233"/>
    </row>
    <row r="93" spans="2:6" ht="15">
      <c r="B93" s="235"/>
      <c r="C93" s="235"/>
      <c r="D93" s="235"/>
      <c r="E93" s="233"/>
      <c r="F93" s="233"/>
    </row>
    <row r="94" spans="2:6" ht="15">
      <c r="B94" s="235"/>
      <c r="C94" s="235"/>
      <c r="D94" s="235"/>
      <c r="E94" s="233"/>
      <c r="F94" s="233"/>
    </row>
    <row r="95" spans="2:6" ht="15">
      <c r="B95" s="235"/>
      <c r="C95" s="235"/>
      <c r="D95" s="235"/>
      <c r="E95" s="233"/>
      <c r="F95" s="233"/>
    </row>
    <row r="96" spans="2:6" ht="15">
      <c r="B96" s="235"/>
      <c r="C96" s="235"/>
      <c r="D96" s="235"/>
      <c r="E96" s="233"/>
      <c r="F96" s="233"/>
    </row>
    <row r="97" spans="2:6" ht="15">
      <c r="B97" s="235"/>
      <c r="C97" s="235"/>
      <c r="D97" s="235"/>
      <c r="E97" s="233"/>
      <c r="F97" s="233"/>
    </row>
    <row r="98" spans="2:6" ht="15">
      <c r="B98" s="235"/>
      <c r="C98" s="235"/>
      <c r="D98" s="235"/>
      <c r="E98" s="233"/>
      <c r="F98" s="233"/>
    </row>
    <row r="99" spans="2:6" ht="15">
      <c r="B99" s="235"/>
      <c r="C99" s="235"/>
      <c r="D99" s="235"/>
      <c r="E99" s="233"/>
      <c r="F99" s="233"/>
    </row>
    <row r="100" spans="2:6" ht="15">
      <c r="B100" s="235"/>
      <c r="C100" s="235"/>
      <c r="D100" s="235"/>
      <c r="E100" s="233"/>
      <c r="F100" s="233"/>
    </row>
    <row r="101" spans="2:6" ht="15">
      <c r="B101" s="235"/>
      <c r="C101" s="235"/>
      <c r="D101" s="235"/>
      <c r="E101" s="233"/>
      <c r="F101" s="233"/>
    </row>
    <row r="102" spans="2:6" ht="15">
      <c r="B102" s="235"/>
      <c r="C102" s="235"/>
      <c r="D102" s="235"/>
      <c r="E102" s="233"/>
      <c r="F102" s="233"/>
    </row>
    <row r="103" spans="2:6" ht="15">
      <c r="B103" s="235"/>
      <c r="C103" s="235"/>
      <c r="D103" s="235"/>
      <c r="E103" s="233"/>
      <c r="F103" s="233"/>
    </row>
    <row r="104" spans="2:6" ht="15">
      <c r="B104" s="235"/>
      <c r="C104" s="235"/>
      <c r="D104" s="235"/>
      <c r="E104" s="233"/>
      <c r="F104" s="233"/>
    </row>
    <row r="105" spans="2:6" ht="15">
      <c r="B105" s="235"/>
      <c r="C105" s="235"/>
      <c r="D105" s="235"/>
      <c r="E105" s="233"/>
      <c r="F105" s="233"/>
    </row>
    <row r="106" spans="2:6" ht="15">
      <c r="B106" s="235"/>
      <c r="C106" s="235"/>
      <c r="D106" s="235"/>
      <c r="E106" s="233"/>
      <c r="F106" s="233"/>
    </row>
    <row r="107" spans="2:6" ht="15">
      <c r="B107" s="235"/>
      <c r="C107" s="235"/>
      <c r="D107" s="235"/>
      <c r="E107" s="233"/>
      <c r="F107" s="233"/>
    </row>
    <row r="108" spans="2:6" ht="15">
      <c r="B108" s="235"/>
      <c r="C108" s="235"/>
      <c r="D108" s="235"/>
      <c r="E108" s="233"/>
      <c r="F108" s="233"/>
    </row>
    <row r="109" spans="2:6" ht="15">
      <c r="B109" s="235"/>
      <c r="C109" s="235"/>
      <c r="D109" s="235"/>
      <c r="E109" s="233"/>
      <c r="F109" s="233"/>
    </row>
    <row r="110" spans="2:6" ht="15">
      <c r="B110" s="235"/>
      <c r="C110" s="235"/>
      <c r="D110" s="235"/>
      <c r="E110" s="233"/>
      <c r="F110" s="233"/>
    </row>
    <row r="111" spans="2:6" ht="15">
      <c r="B111" s="235"/>
      <c r="C111" s="235"/>
      <c r="D111" s="235"/>
      <c r="E111" s="233"/>
      <c r="F111" s="233"/>
    </row>
    <row r="112" spans="2:6" ht="15">
      <c r="B112" s="235"/>
      <c r="C112" s="235"/>
      <c r="D112" s="235"/>
      <c r="E112" s="233"/>
      <c r="F112" s="233"/>
    </row>
    <row r="113" spans="2:6" ht="15">
      <c r="B113" s="235"/>
      <c r="C113" s="235"/>
      <c r="D113" s="235"/>
      <c r="E113" s="233"/>
      <c r="F113" s="233"/>
    </row>
    <row r="114" spans="2:6" ht="15">
      <c r="B114" s="235"/>
      <c r="C114" s="235"/>
      <c r="D114" s="235"/>
      <c r="E114" s="233"/>
      <c r="F114" s="233"/>
    </row>
    <row r="115" spans="2:6" ht="15">
      <c r="B115" s="235"/>
      <c r="C115" s="235"/>
      <c r="D115" s="235"/>
      <c r="E115" s="233"/>
      <c r="F115" s="233"/>
    </row>
    <row r="116" spans="2:6" ht="15">
      <c r="B116" s="235"/>
      <c r="C116" s="235"/>
      <c r="D116" s="235"/>
      <c r="E116" s="233"/>
      <c r="F116" s="233"/>
    </row>
    <row r="117" spans="2:6" ht="15">
      <c r="B117" s="235"/>
      <c r="C117" s="235"/>
      <c r="D117" s="235"/>
      <c r="E117" s="233"/>
      <c r="F117" s="233"/>
    </row>
    <row r="118" spans="2:6" ht="15">
      <c r="B118" s="235"/>
      <c r="C118" s="235"/>
      <c r="D118" s="235"/>
      <c r="E118" s="233"/>
      <c r="F118" s="233"/>
    </row>
    <row r="119" spans="2:6" ht="15">
      <c r="B119" s="235"/>
      <c r="C119" s="235"/>
      <c r="D119" s="235"/>
      <c r="E119" s="233"/>
      <c r="F119" s="233"/>
    </row>
    <row r="120" spans="2:6" ht="15">
      <c r="B120" s="235"/>
      <c r="C120" s="235"/>
      <c r="D120" s="235"/>
      <c r="E120" s="233"/>
      <c r="F120" s="233"/>
    </row>
    <row r="121" spans="2:6" ht="15">
      <c r="B121" s="235"/>
      <c r="C121" s="235"/>
      <c r="D121" s="235"/>
      <c r="E121" s="233"/>
      <c r="F121" s="233"/>
    </row>
    <row r="122" spans="2:6" ht="15">
      <c r="B122" s="235"/>
      <c r="C122" s="235"/>
      <c r="D122" s="235"/>
      <c r="E122" s="233"/>
      <c r="F122" s="233"/>
    </row>
    <row r="123" spans="2:6" ht="15">
      <c r="B123" s="235"/>
      <c r="C123" s="235"/>
      <c r="D123" s="235"/>
      <c r="E123" s="233"/>
      <c r="F123" s="233"/>
    </row>
    <row r="124" spans="2:6" ht="15">
      <c r="B124" s="235"/>
      <c r="C124" s="235"/>
      <c r="D124" s="235"/>
      <c r="E124" s="233"/>
      <c r="F124" s="233"/>
    </row>
    <row r="125" spans="2:6" ht="15">
      <c r="B125" s="235"/>
      <c r="C125" s="235"/>
      <c r="D125" s="235"/>
      <c r="E125" s="233"/>
      <c r="F125" s="233"/>
    </row>
    <row r="126" spans="2:6" ht="15">
      <c r="B126" s="235"/>
      <c r="C126" s="235"/>
      <c r="D126" s="235"/>
      <c r="E126" s="233"/>
      <c r="F126" s="233"/>
    </row>
    <row r="127" spans="2:6" ht="15">
      <c r="B127" s="235"/>
      <c r="C127" s="235"/>
      <c r="D127" s="235"/>
      <c r="E127" s="233"/>
      <c r="F127" s="233"/>
    </row>
    <row r="128" spans="2:6" ht="15">
      <c r="B128" s="235"/>
      <c r="C128" s="235"/>
      <c r="D128" s="235"/>
      <c r="E128" s="233"/>
      <c r="F128" s="233"/>
    </row>
    <row r="129" spans="2:6" ht="15">
      <c r="B129" s="235"/>
      <c r="C129" s="235"/>
      <c r="D129" s="235"/>
      <c r="E129" s="233"/>
      <c r="F129" s="233"/>
    </row>
    <row r="130" spans="2:6" ht="15">
      <c r="B130" s="235"/>
      <c r="C130" s="235"/>
      <c r="D130" s="235"/>
      <c r="E130" s="233"/>
      <c r="F130" s="233"/>
    </row>
    <row r="131" spans="2:6" ht="15">
      <c r="B131" s="235"/>
      <c r="C131" s="235"/>
      <c r="D131" s="235"/>
      <c r="E131" s="233"/>
      <c r="F131" s="233"/>
    </row>
    <row r="132" spans="2:6" ht="15">
      <c r="B132" s="235"/>
      <c r="C132" s="235"/>
      <c r="D132" s="235"/>
      <c r="E132" s="233"/>
      <c r="F132" s="233"/>
    </row>
    <row r="133" spans="2:6" ht="15">
      <c r="B133" s="235"/>
      <c r="C133" s="235"/>
      <c r="D133" s="235"/>
      <c r="E133" s="233"/>
      <c r="F133" s="233"/>
    </row>
    <row r="134" spans="2:6" ht="15">
      <c r="B134" s="235"/>
      <c r="C134" s="235"/>
      <c r="D134" s="235"/>
      <c r="E134" s="233"/>
      <c r="F134" s="233"/>
    </row>
    <row r="135" spans="2:6" ht="15">
      <c r="B135" s="235"/>
      <c r="C135" s="235"/>
      <c r="D135" s="235"/>
      <c r="E135" s="233"/>
      <c r="F135" s="233"/>
    </row>
    <row r="136" spans="2:6" ht="15">
      <c r="B136" s="235"/>
      <c r="C136" s="235"/>
      <c r="D136" s="235"/>
      <c r="E136" s="233"/>
      <c r="F136" s="233"/>
    </row>
    <row r="137" spans="2:6" ht="15">
      <c r="B137" s="235"/>
      <c r="C137" s="235"/>
      <c r="D137" s="235"/>
      <c r="E137" s="233"/>
      <c r="F137" s="233"/>
    </row>
    <row r="138" spans="2:6" ht="15">
      <c r="B138" s="235"/>
      <c r="C138" s="235"/>
      <c r="D138" s="235"/>
      <c r="E138" s="233"/>
      <c r="F138" s="233"/>
    </row>
    <row r="139" spans="2:6" ht="15">
      <c r="B139" s="235"/>
      <c r="C139" s="235"/>
      <c r="D139" s="235"/>
      <c r="E139" s="233"/>
      <c r="F139" s="233"/>
    </row>
    <row r="140" spans="2:6" ht="15">
      <c r="B140" s="235"/>
      <c r="C140" s="235"/>
      <c r="D140" s="235"/>
      <c r="E140" s="233"/>
      <c r="F140" s="233"/>
    </row>
    <row r="141" spans="2:6" ht="15">
      <c r="B141" s="235"/>
      <c r="C141" s="235"/>
      <c r="D141" s="235"/>
      <c r="E141" s="233"/>
      <c r="F141" s="233"/>
    </row>
    <row r="142" spans="2:6" ht="15">
      <c r="B142" s="235"/>
      <c r="C142" s="235"/>
      <c r="D142" s="235"/>
      <c r="E142" s="233"/>
      <c r="F142" s="233"/>
    </row>
    <row r="143" spans="2:6" ht="15">
      <c r="B143" s="235"/>
      <c r="C143" s="235"/>
      <c r="D143" s="235"/>
      <c r="E143" s="233"/>
      <c r="F143" s="233"/>
    </row>
    <row r="144" spans="2:6" ht="15">
      <c r="B144" s="235"/>
      <c r="C144" s="235"/>
      <c r="D144" s="235"/>
      <c r="E144" s="233"/>
      <c r="F144" s="233"/>
    </row>
    <row r="145" spans="2:6" ht="15">
      <c r="B145" s="235"/>
      <c r="C145" s="235"/>
      <c r="D145" s="235"/>
      <c r="E145" s="233"/>
      <c r="F145" s="233"/>
    </row>
    <row r="146" spans="2:6" ht="15">
      <c r="B146" s="235"/>
      <c r="C146" s="235"/>
      <c r="D146" s="235"/>
      <c r="E146" s="233"/>
      <c r="F146" s="233"/>
    </row>
    <row r="147" spans="2:6" ht="15">
      <c r="B147" s="235"/>
      <c r="C147" s="235"/>
      <c r="D147" s="235"/>
      <c r="E147" s="233"/>
      <c r="F147" s="233"/>
    </row>
    <row r="148" spans="2:6" ht="15">
      <c r="B148" s="235"/>
      <c r="C148" s="235"/>
      <c r="D148" s="235"/>
      <c r="E148" s="233"/>
      <c r="F148" s="233"/>
    </row>
    <row r="149" spans="2:6" ht="15">
      <c r="B149" s="235"/>
      <c r="C149" s="235"/>
      <c r="D149" s="235"/>
      <c r="E149" s="233"/>
      <c r="F149" s="233"/>
    </row>
    <row r="150" spans="2:6" ht="15">
      <c r="B150" s="235"/>
      <c r="C150" s="235"/>
      <c r="D150" s="235"/>
      <c r="E150" s="233"/>
      <c r="F150" s="233"/>
    </row>
    <row r="151" spans="2:6" ht="15">
      <c r="B151" s="235"/>
      <c r="C151" s="235"/>
      <c r="D151" s="235"/>
      <c r="E151" s="233"/>
      <c r="F151" s="233"/>
    </row>
    <row r="152" spans="2:6" ht="15">
      <c r="B152" s="235"/>
      <c r="C152" s="235"/>
      <c r="D152" s="235"/>
      <c r="E152" s="233"/>
      <c r="F152" s="233"/>
    </row>
    <row r="153" spans="2:6" ht="15">
      <c r="B153" s="235"/>
      <c r="C153" s="235"/>
      <c r="D153" s="235"/>
      <c r="E153" s="233"/>
      <c r="F153" s="233"/>
    </row>
    <row r="154" spans="2:6" ht="15">
      <c r="B154" s="235"/>
      <c r="C154" s="235"/>
      <c r="D154" s="235"/>
      <c r="E154" s="233"/>
      <c r="F154" s="233"/>
    </row>
    <row r="155" spans="2:6" ht="15">
      <c r="B155" s="235"/>
      <c r="C155" s="235"/>
      <c r="D155" s="235"/>
      <c r="E155" s="233"/>
      <c r="F155" s="233"/>
    </row>
    <row r="156" spans="2:6" ht="15">
      <c r="B156" s="235"/>
      <c r="C156" s="235"/>
      <c r="D156" s="235"/>
      <c r="E156" s="233"/>
      <c r="F156" s="233"/>
    </row>
    <row r="157" spans="2:6" ht="15">
      <c r="B157" s="235"/>
      <c r="C157" s="235"/>
      <c r="D157" s="235"/>
      <c r="E157" s="233"/>
      <c r="F157" s="233"/>
    </row>
    <row r="158" spans="2:6" ht="15">
      <c r="B158" s="235"/>
      <c r="C158" s="235"/>
      <c r="D158" s="235"/>
      <c r="E158" s="233"/>
      <c r="F158" s="233"/>
    </row>
    <row r="159" spans="2:6" ht="15">
      <c r="B159" s="235"/>
      <c r="C159" s="235"/>
      <c r="D159" s="235"/>
      <c r="E159" s="233"/>
      <c r="F159" s="233"/>
    </row>
    <row r="160" spans="2:6" ht="15">
      <c r="B160" s="235"/>
      <c r="C160" s="235"/>
      <c r="D160" s="235"/>
      <c r="E160" s="233"/>
      <c r="F160" s="233"/>
    </row>
    <row r="161" spans="2:6" ht="15">
      <c r="B161" s="235"/>
      <c r="C161" s="235"/>
      <c r="D161" s="235"/>
      <c r="E161" s="233"/>
      <c r="F161" s="233"/>
    </row>
    <row r="162" spans="2:6" ht="15">
      <c r="B162" s="235"/>
      <c r="C162" s="235"/>
      <c r="D162" s="235"/>
      <c r="E162" s="233"/>
      <c r="F162" s="233"/>
    </row>
    <row r="163" spans="2:6" ht="15">
      <c r="B163" s="235"/>
      <c r="C163" s="235"/>
      <c r="D163" s="235"/>
      <c r="E163" s="233"/>
      <c r="F163" s="233"/>
    </row>
    <row r="164" spans="2:6" ht="15">
      <c r="B164" s="235"/>
      <c r="C164" s="235"/>
      <c r="D164" s="235"/>
      <c r="E164" s="233"/>
      <c r="F164" s="233"/>
    </row>
    <row r="165" spans="2:6" ht="15">
      <c r="B165" s="235"/>
      <c r="C165" s="235"/>
      <c r="D165" s="235"/>
      <c r="E165" s="233"/>
      <c r="F165" s="233"/>
    </row>
    <row r="166" spans="2:6" ht="15">
      <c r="B166" s="235"/>
      <c r="C166" s="235"/>
      <c r="D166" s="235"/>
      <c r="E166" s="233"/>
      <c r="F166" s="233"/>
    </row>
    <row r="167" spans="2:6" ht="15">
      <c r="B167" s="235"/>
      <c r="C167" s="235"/>
      <c r="D167" s="235"/>
      <c r="E167" s="233"/>
      <c r="F167" s="233"/>
    </row>
    <row r="168" spans="2:6" ht="15">
      <c r="B168" s="235"/>
      <c r="C168" s="235"/>
      <c r="D168" s="235"/>
      <c r="E168" s="233"/>
      <c r="F168" s="233"/>
    </row>
    <row r="169" spans="2:6" ht="15">
      <c r="B169" s="235"/>
      <c r="C169" s="235"/>
      <c r="D169" s="235"/>
      <c r="E169" s="233"/>
      <c r="F169" s="233"/>
    </row>
    <row r="170" spans="2:6" ht="15">
      <c r="B170" s="235"/>
      <c r="C170" s="235"/>
      <c r="D170" s="235"/>
      <c r="E170" s="233"/>
      <c r="F170" s="233"/>
    </row>
    <row r="171" spans="2:6" ht="15">
      <c r="B171" s="235"/>
      <c r="C171" s="235"/>
      <c r="D171" s="235"/>
      <c r="E171" s="233"/>
      <c r="F171" s="233"/>
    </row>
    <row r="172" spans="2:6" ht="15">
      <c r="B172" s="235"/>
      <c r="C172" s="235"/>
      <c r="D172" s="235"/>
      <c r="E172" s="233"/>
      <c r="F172" s="233"/>
    </row>
    <row r="173" spans="2:6" ht="15">
      <c r="B173" s="235"/>
      <c r="C173" s="235"/>
      <c r="D173" s="235"/>
      <c r="E173" s="233"/>
      <c r="F173" s="233"/>
    </row>
    <row r="174" spans="2:6" ht="15">
      <c r="B174" s="235"/>
      <c r="C174" s="235"/>
      <c r="D174" s="235"/>
      <c r="E174" s="233"/>
      <c r="F174" s="233"/>
    </row>
    <row r="175" spans="2:6" ht="15">
      <c r="B175" s="235"/>
      <c r="C175" s="235"/>
      <c r="D175" s="235"/>
      <c r="E175" s="233"/>
      <c r="F175" s="233"/>
    </row>
    <row r="176" spans="2:6" ht="15">
      <c r="B176" s="235"/>
      <c r="C176" s="235"/>
      <c r="D176" s="235"/>
      <c r="E176" s="233"/>
      <c r="F176" s="233"/>
    </row>
    <row r="177" spans="2:6" ht="15">
      <c r="B177" s="235"/>
      <c r="C177" s="235"/>
      <c r="D177" s="235"/>
      <c r="E177" s="233"/>
      <c r="F177" s="233"/>
    </row>
    <row r="178" spans="2:6" ht="15">
      <c r="B178" s="235"/>
      <c r="C178" s="235"/>
      <c r="D178" s="235"/>
      <c r="E178" s="233"/>
      <c r="F178" s="233"/>
    </row>
    <row r="179" spans="2:6" ht="15">
      <c r="B179" s="235"/>
      <c r="C179" s="235"/>
      <c r="D179" s="235"/>
      <c r="E179" s="233"/>
      <c r="F179" s="233"/>
    </row>
    <row r="180" spans="2:6" ht="15">
      <c r="B180" s="235"/>
      <c r="C180" s="235"/>
      <c r="D180" s="235"/>
      <c r="E180" s="233"/>
      <c r="F180" s="233"/>
    </row>
    <row r="181" spans="2:6" ht="15">
      <c r="B181" s="235"/>
      <c r="C181" s="235"/>
      <c r="D181" s="235"/>
      <c r="E181" s="233"/>
      <c r="F181" s="233"/>
    </row>
    <row r="182" spans="2:6" ht="15">
      <c r="B182" s="235"/>
      <c r="C182" s="235"/>
      <c r="D182" s="235"/>
      <c r="E182" s="233"/>
      <c r="F182" s="233"/>
    </row>
    <row r="183" spans="2:6" ht="15">
      <c r="B183" s="235"/>
      <c r="C183" s="235"/>
      <c r="D183" s="235"/>
      <c r="E183" s="233"/>
      <c r="F183" s="233"/>
    </row>
    <row r="184" spans="2:6" ht="15">
      <c r="B184" s="235"/>
      <c r="C184" s="235"/>
      <c r="D184" s="235"/>
      <c r="E184" s="233"/>
      <c r="F184" s="233"/>
    </row>
    <row r="185" spans="2:6" ht="15">
      <c r="B185" s="235"/>
      <c r="C185" s="235"/>
      <c r="D185" s="235"/>
      <c r="E185" s="233"/>
      <c r="F185" s="233"/>
    </row>
    <row r="186" spans="2:6" ht="15">
      <c r="B186" s="235"/>
      <c r="C186" s="235"/>
      <c r="D186" s="235"/>
      <c r="E186" s="233"/>
      <c r="F186" s="233"/>
    </row>
    <row r="187" spans="2:6" ht="15">
      <c r="B187" s="235"/>
      <c r="C187" s="235"/>
      <c r="D187" s="235"/>
      <c r="E187" s="233"/>
      <c r="F187" s="233"/>
    </row>
    <row r="188" spans="2:6" ht="15">
      <c r="B188" s="235"/>
      <c r="C188" s="235"/>
      <c r="D188" s="235"/>
      <c r="E188" s="233"/>
      <c r="F188" s="233"/>
    </row>
    <row r="189" spans="2:6" ht="15">
      <c r="B189" s="235"/>
      <c r="C189" s="235"/>
      <c r="D189" s="235"/>
      <c r="E189" s="233"/>
      <c r="F189" s="233"/>
    </row>
    <row r="190" spans="2:6" ht="15">
      <c r="B190" s="235"/>
      <c r="C190" s="235"/>
      <c r="D190" s="235"/>
      <c r="E190" s="233"/>
      <c r="F190" s="233"/>
    </row>
    <row r="191" spans="2:6" ht="15">
      <c r="B191" s="235"/>
      <c r="C191" s="235"/>
      <c r="D191" s="235"/>
      <c r="E191" s="233"/>
      <c r="F191" s="233"/>
    </row>
    <row r="192" spans="2:6" ht="15">
      <c r="B192" s="235"/>
      <c r="C192" s="235"/>
      <c r="D192" s="235"/>
      <c r="E192" s="233"/>
      <c r="F192" s="233"/>
    </row>
    <row r="193" spans="2:6" ht="15">
      <c r="B193" s="235"/>
      <c r="C193" s="235"/>
      <c r="D193" s="235"/>
      <c r="E193" s="233"/>
      <c r="F193" s="233"/>
    </row>
    <row r="194" spans="2:6" ht="15">
      <c r="B194" s="235"/>
      <c r="C194" s="235"/>
      <c r="D194" s="235"/>
      <c r="E194" s="233"/>
      <c r="F194" s="233"/>
    </row>
    <row r="195" spans="2:6" ht="15">
      <c r="B195" s="235"/>
      <c r="C195" s="235"/>
      <c r="D195" s="235"/>
      <c r="E195" s="233"/>
      <c r="F195" s="233"/>
    </row>
    <row r="196" spans="2:6" ht="15">
      <c r="B196" s="235"/>
      <c r="C196" s="235"/>
      <c r="D196" s="235"/>
      <c r="E196" s="233"/>
      <c r="F196" s="233"/>
    </row>
    <row r="197" spans="2:6" ht="15">
      <c r="B197" s="235"/>
      <c r="C197" s="235"/>
      <c r="D197" s="235"/>
      <c r="E197" s="233"/>
      <c r="F197" s="233"/>
    </row>
    <row r="198" spans="2:6" ht="15">
      <c r="B198" s="235"/>
      <c r="C198" s="235"/>
      <c r="D198" s="235"/>
      <c r="E198" s="233"/>
      <c r="F198" s="233"/>
    </row>
    <row r="199" spans="2:6" ht="15">
      <c r="B199" s="235"/>
      <c r="C199" s="235"/>
      <c r="D199" s="235"/>
      <c r="E199" s="233"/>
      <c r="F199" s="233"/>
    </row>
    <row r="200" spans="2:6" ht="15">
      <c r="B200" s="235"/>
      <c r="C200" s="235"/>
      <c r="D200" s="235"/>
      <c r="E200" s="233"/>
      <c r="F200" s="233"/>
    </row>
    <row r="201" spans="2:6" ht="15">
      <c r="B201" s="235"/>
      <c r="C201" s="235"/>
      <c r="D201" s="235"/>
      <c r="E201" s="233"/>
      <c r="F201" s="233"/>
    </row>
    <row r="202" spans="2:6" ht="15">
      <c r="B202" s="235"/>
      <c r="C202" s="235"/>
      <c r="D202" s="235"/>
      <c r="E202" s="233"/>
      <c r="F202" s="233"/>
    </row>
    <row r="203" spans="2:6" ht="15">
      <c r="B203" s="235"/>
      <c r="C203" s="235"/>
      <c r="D203" s="235"/>
      <c r="E203" s="233"/>
      <c r="F203" s="233"/>
    </row>
    <row r="204" spans="2:6" ht="15">
      <c r="B204" s="235"/>
      <c r="C204" s="235"/>
      <c r="D204" s="235"/>
      <c r="E204" s="233"/>
      <c r="F204" s="233"/>
    </row>
    <row r="205" spans="2:6" ht="15">
      <c r="B205" s="235"/>
      <c r="C205" s="235"/>
      <c r="D205" s="235"/>
      <c r="E205" s="233"/>
      <c r="F205" s="233"/>
    </row>
    <row r="206" spans="2:6" ht="15">
      <c r="B206" s="235"/>
      <c r="C206" s="235"/>
      <c r="D206" s="235"/>
      <c r="E206" s="233"/>
      <c r="F206" s="233"/>
    </row>
    <row r="207" spans="2:6" ht="15">
      <c r="B207" s="235"/>
      <c r="C207" s="235"/>
      <c r="D207" s="235"/>
      <c r="E207" s="233"/>
      <c r="F207" s="233"/>
    </row>
    <row r="208" spans="2:6" ht="15">
      <c r="B208" s="235"/>
      <c r="C208" s="235"/>
      <c r="D208" s="235"/>
      <c r="E208" s="233"/>
      <c r="F208" s="233"/>
    </row>
    <row r="209" spans="2:6" ht="15">
      <c r="B209" s="235"/>
      <c r="C209" s="235"/>
      <c r="D209" s="235"/>
      <c r="E209" s="233"/>
      <c r="F209" s="233"/>
    </row>
    <row r="210" spans="2:6" ht="15">
      <c r="B210" s="235"/>
      <c r="C210" s="235"/>
      <c r="D210" s="235"/>
      <c r="E210" s="233"/>
      <c r="F210" s="233"/>
    </row>
    <row r="211" spans="2:6" ht="15">
      <c r="B211" s="235"/>
      <c r="C211" s="235"/>
      <c r="D211" s="235"/>
      <c r="E211" s="235"/>
      <c r="F211" s="261"/>
    </row>
    <row r="212" spans="2:6" ht="15">
      <c r="B212" s="235"/>
      <c r="C212" s="235"/>
      <c r="D212" s="235"/>
      <c r="E212" s="235"/>
      <c r="F212" s="261"/>
    </row>
  </sheetData>
  <sheetProtection/>
  <mergeCells count="10">
    <mergeCell ref="A36:B36"/>
    <mergeCell ref="C36:D36"/>
    <mergeCell ref="E36:F36"/>
    <mergeCell ref="A1:F1"/>
    <mergeCell ref="A34:B34"/>
    <mergeCell ref="C34:D34"/>
    <mergeCell ref="E34:F34"/>
    <mergeCell ref="A35:B35"/>
    <mergeCell ref="C35:D35"/>
    <mergeCell ref="E35:F3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11"/>
  <sheetViews>
    <sheetView zoomScalePageLayoutView="0" workbookViewId="0" topLeftCell="A199">
      <selection activeCell="I198" sqref="I198"/>
    </sheetView>
  </sheetViews>
  <sheetFormatPr defaultColWidth="11.421875" defaultRowHeight="15"/>
  <cols>
    <col min="1" max="1" width="17.140625" style="116" customWidth="1"/>
    <col min="2" max="2" width="16.00390625" style="116" customWidth="1"/>
    <col min="3" max="4" width="11.421875" style="116" customWidth="1"/>
    <col min="5" max="5" width="17.28125" style="116" customWidth="1"/>
    <col min="6" max="6" width="10.140625" style="116" customWidth="1"/>
    <col min="7" max="7" width="0.5625" style="116" hidden="1" customWidth="1"/>
    <col min="8" max="8" width="6.00390625" style="116" customWidth="1"/>
    <col min="9" max="9" width="14.7109375" style="116" customWidth="1"/>
    <col min="10" max="10" width="31.00390625" style="116" customWidth="1"/>
    <col min="11" max="11" width="21.421875" style="116" customWidth="1"/>
    <col min="12" max="12" width="16.00390625" style="116" customWidth="1"/>
    <col min="13" max="13" width="14.57421875" style="116" customWidth="1"/>
    <col min="14" max="14" width="13.8515625" style="116" customWidth="1"/>
    <col min="15" max="31" width="3.7109375" style="116" customWidth="1"/>
    <col min="32" max="16384" width="11.421875" style="116" customWidth="1"/>
  </cols>
  <sheetData>
    <row r="1" spans="1:11" ht="38.25" customHeight="1">
      <c r="A1" s="348" t="s">
        <v>444</v>
      </c>
      <c r="B1" s="348"/>
      <c r="C1" s="348"/>
      <c r="D1" s="348"/>
      <c r="E1" s="348"/>
      <c r="F1" s="348"/>
      <c r="G1" s="348"/>
      <c r="H1" s="348"/>
      <c r="I1" s="348"/>
      <c r="J1" s="348"/>
      <c r="K1" s="348"/>
    </row>
    <row r="2" spans="9:11" ht="12">
      <c r="I2" s="118"/>
      <c r="J2" s="118"/>
      <c r="K2" s="118"/>
    </row>
    <row r="3" spans="1:11" ht="34.5" customHeight="1">
      <c r="A3" s="355" t="s">
        <v>214</v>
      </c>
      <c r="B3" s="356"/>
      <c r="C3" s="356"/>
      <c r="D3" s="356"/>
      <c r="E3" s="356"/>
      <c r="F3" s="356"/>
      <c r="G3" s="356"/>
      <c r="H3" s="356"/>
      <c r="I3" s="356"/>
      <c r="J3" s="356"/>
      <c r="K3" s="356"/>
    </row>
    <row r="4" spans="1:11" ht="67.5" customHeight="1">
      <c r="A4" s="349" t="s">
        <v>373</v>
      </c>
      <c r="B4" s="350"/>
      <c r="C4" s="350"/>
      <c r="D4" s="350"/>
      <c r="E4" s="350"/>
      <c r="F4" s="350"/>
      <c r="G4" s="350"/>
      <c r="H4" s="350"/>
      <c r="I4" s="350"/>
      <c r="J4" s="350"/>
      <c r="K4" s="350"/>
    </row>
    <row r="5" spans="9:11" ht="12">
      <c r="I5" s="118"/>
      <c r="J5" s="118"/>
      <c r="K5" s="118"/>
    </row>
    <row r="6" spans="1:11" ht="40.5" customHeight="1">
      <c r="A6" s="331" t="s">
        <v>160</v>
      </c>
      <c r="B6" s="332"/>
      <c r="C6" s="332"/>
      <c r="D6" s="332"/>
      <c r="E6" s="332"/>
      <c r="F6" s="332"/>
      <c r="G6" s="332"/>
      <c r="H6" s="332"/>
      <c r="I6" s="332"/>
      <c r="J6" s="332"/>
      <c r="K6" s="332"/>
    </row>
    <row r="7" spans="1:11" ht="15" customHeight="1">
      <c r="A7" s="351" t="s">
        <v>23</v>
      </c>
      <c r="B7" s="352"/>
      <c r="C7" s="352"/>
      <c r="D7" s="352"/>
      <c r="E7" s="352"/>
      <c r="F7" s="352"/>
      <c r="G7" s="352"/>
      <c r="H7" s="352"/>
      <c r="I7" s="352"/>
      <c r="J7" s="352"/>
      <c r="K7" s="352"/>
    </row>
    <row r="8" spans="1:11" ht="45.75" customHeight="1">
      <c r="A8" s="353" t="s">
        <v>24</v>
      </c>
      <c r="B8" s="354"/>
      <c r="C8" s="354"/>
      <c r="D8" s="354"/>
      <c r="E8" s="354"/>
      <c r="F8" s="354"/>
      <c r="G8" s="354"/>
      <c r="H8" s="354"/>
      <c r="I8" s="354"/>
      <c r="J8" s="354"/>
      <c r="K8" s="354"/>
    </row>
    <row r="9" spans="1:11" ht="12" customHeight="1">
      <c r="A9" s="366" t="s">
        <v>161</v>
      </c>
      <c r="B9" s="366"/>
      <c r="C9" s="366"/>
      <c r="D9" s="366"/>
      <c r="E9" s="366"/>
      <c r="F9" s="367" t="s">
        <v>154</v>
      </c>
      <c r="G9" s="367"/>
      <c r="H9" s="367"/>
      <c r="I9" s="119" t="s">
        <v>152</v>
      </c>
      <c r="J9" s="119" t="s">
        <v>162</v>
      </c>
      <c r="K9" s="119" t="s">
        <v>102</v>
      </c>
    </row>
    <row r="10" spans="1:11" ht="54.75">
      <c r="A10" s="120" t="s">
        <v>164</v>
      </c>
      <c r="B10" s="362" t="s">
        <v>25</v>
      </c>
      <c r="C10" s="363"/>
      <c r="D10" s="363"/>
      <c r="E10" s="364"/>
      <c r="F10" s="338" t="s">
        <v>184</v>
      </c>
      <c r="G10" s="338"/>
      <c r="H10" s="338"/>
      <c r="I10" s="122"/>
      <c r="J10" s="123"/>
      <c r="K10" s="123" t="s">
        <v>234</v>
      </c>
    </row>
    <row r="11" spans="1:11" ht="43.5" customHeight="1">
      <c r="A11" s="120" t="s">
        <v>165</v>
      </c>
      <c r="B11" s="362" t="s">
        <v>26</v>
      </c>
      <c r="C11" s="363"/>
      <c r="D11" s="363"/>
      <c r="E11" s="364"/>
      <c r="F11" s="338" t="s">
        <v>184</v>
      </c>
      <c r="G11" s="338"/>
      <c r="H11" s="338"/>
      <c r="I11" s="122"/>
      <c r="J11" s="123"/>
      <c r="K11" s="123" t="s">
        <v>235</v>
      </c>
    </row>
    <row r="12" spans="1:11" ht="82.5" customHeight="1">
      <c r="A12" s="120" t="s">
        <v>166</v>
      </c>
      <c r="B12" s="362" t="s">
        <v>27</v>
      </c>
      <c r="C12" s="363"/>
      <c r="D12" s="363"/>
      <c r="E12" s="364"/>
      <c r="F12" s="338" t="s">
        <v>184</v>
      </c>
      <c r="G12" s="338"/>
      <c r="H12" s="338"/>
      <c r="I12" s="122"/>
      <c r="J12" s="123"/>
      <c r="K12" s="123" t="s">
        <v>236</v>
      </c>
    </row>
    <row r="13" spans="1:11" ht="57.75" customHeight="1">
      <c r="A13" s="120" t="s">
        <v>167</v>
      </c>
      <c r="B13" s="362" t="s">
        <v>28</v>
      </c>
      <c r="C13" s="363"/>
      <c r="D13" s="363"/>
      <c r="E13" s="364"/>
      <c r="F13" s="338" t="s">
        <v>184</v>
      </c>
      <c r="G13" s="338"/>
      <c r="H13" s="338"/>
      <c r="I13" s="122"/>
      <c r="J13" s="123"/>
      <c r="K13" s="123" t="s">
        <v>237</v>
      </c>
    </row>
    <row r="14" spans="1:11" ht="42.75" customHeight="1">
      <c r="A14" s="120" t="s">
        <v>29</v>
      </c>
      <c r="B14" s="362" t="s">
        <v>30</v>
      </c>
      <c r="C14" s="363"/>
      <c r="D14" s="363"/>
      <c r="E14" s="364"/>
      <c r="F14" s="338" t="s">
        <v>184</v>
      </c>
      <c r="G14" s="338"/>
      <c r="H14" s="338"/>
      <c r="I14" s="122"/>
      <c r="J14" s="123"/>
      <c r="K14" s="123" t="s">
        <v>238</v>
      </c>
    </row>
    <row r="15" spans="1:11" ht="40.5" customHeight="1">
      <c r="A15" s="322" t="s">
        <v>31</v>
      </c>
      <c r="B15" s="323"/>
      <c r="C15" s="323"/>
      <c r="D15" s="323"/>
      <c r="E15" s="323"/>
      <c r="F15" s="323"/>
      <c r="G15" s="323"/>
      <c r="H15" s="323"/>
      <c r="I15" s="323"/>
      <c r="J15" s="323"/>
      <c r="K15" s="323"/>
    </row>
    <row r="16" spans="1:11" ht="89.25" customHeight="1">
      <c r="A16" s="368" t="s">
        <v>32</v>
      </c>
      <c r="B16" s="362" t="s">
        <v>33</v>
      </c>
      <c r="C16" s="363"/>
      <c r="D16" s="363"/>
      <c r="E16" s="364"/>
      <c r="F16" s="338" t="s">
        <v>184</v>
      </c>
      <c r="G16" s="338"/>
      <c r="H16" s="338"/>
      <c r="I16" s="122"/>
      <c r="J16" s="123"/>
      <c r="K16" s="123" t="s">
        <v>239</v>
      </c>
    </row>
    <row r="17" spans="1:11" ht="37.5" customHeight="1">
      <c r="A17" s="369"/>
      <c r="B17" s="362" t="s">
        <v>34</v>
      </c>
      <c r="C17" s="363"/>
      <c r="D17" s="363"/>
      <c r="E17" s="364"/>
      <c r="F17" s="338" t="s">
        <v>184</v>
      </c>
      <c r="G17" s="338"/>
      <c r="H17" s="338"/>
      <c r="I17" s="122"/>
      <c r="J17" s="123"/>
      <c r="K17" s="123" t="s">
        <v>240</v>
      </c>
    </row>
    <row r="18" spans="1:11" ht="44.25" customHeight="1">
      <c r="A18" s="369"/>
      <c r="B18" s="362" t="s">
        <v>35</v>
      </c>
      <c r="C18" s="363"/>
      <c r="D18" s="363"/>
      <c r="E18" s="364"/>
      <c r="F18" s="338" t="s">
        <v>184</v>
      </c>
      <c r="G18" s="338"/>
      <c r="H18" s="338"/>
      <c r="I18" s="122"/>
      <c r="J18" s="123"/>
      <c r="K18" s="123" t="s">
        <v>241</v>
      </c>
    </row>
    <row r="19" spans="1:11" ht="51.75" customHeight="1">
      <c r="A19" s="370"/>
      <c r="B19" s="362" t="s">
        <v>36</v>
      </c>
      <c r="C19" s="363"/>
      <c r="D19" s="363"/>
      <c r="E19" s="364"/>
      <c r="F19" s="338" t="s">
        <v>184</v>
      </c>
      <c r="G19" s="338"/>
      <c r="H19" s="338"/>
      <c r="I19" s="122"/>
      <c r="J19" s="123"/>
      <c r="K19" s="123" t="s">
        <v>242</v>
      </c>
    </row>
    <row r="20" spans="9:11" ht="12">
      <c r="I20" s="118"/>
      <c r="J20" s="118"/>
      <c r="K20" s="118"/>
    </row>
    <row r="21" spans="1:11" ht="36.75" customHeight="1">
      <c r="A21" s="362" t="s">
        <v>215</v>
      </c>
      <c r="B21" s="363"/>
      <c r="C21" s="363"/>
      <c r="D21" s="363"/>
      <c r="E21" s="363"/>
      <c r="F21" s="363"/>
      <c r="G21" s="363"/>
      <c r="H21" s="364"/>
      <c r="I21" s="127"/>
      <c r="J21" s="127"/>
      <c r="K21" s="127"/>
    </row>
    <row r="22" spans="1:12" ht="12.75">
      <c r="A22" s="366" t="s">
        <v>37</v>
      </c>
      <c r="B22" s="366"/>
      <c r="C22" s="366"/>
      <c r="D22" s="366"/>
      <c r="E22" s="366"/>
      <c r="F22" s="366" t="s">
        <v>38</v>
      </c>
      <c r="G22" s="366"/>
      <c r="H22" s="366"/>
      <c r="I22" s="101" t="s">
        <v>154</v>
      </c>
      <c r="J22" s="119" t="s">
        <v>152</v>
      </c>
      <c r="K22" s="119" t="s">
        <v>162</v>
      </c>
      <c r="L22" s="119" t="s">
        <v>102</v>
      </c>
    </row>
    <row r="23" spans="1:12" ht="20.25" customHeight="1">
      <c r="A23" s="359" t="s">
        <v>39</v>
      </c>
      <c r="B23" s="361" t="s">
        <v>40</v>
      </c>
      <c r="C23" s="361"/>
      <c r="D23" s="361"/>
      <c r="E23" s="361"/>
      <c r="F23" s="338" t="s">
        <v>41</v>
      </c>
      <c r="G23" s="338"/>
      <c r="H23" s="338"/>
      <c r="I23" s="122" t="s">
        <v>184</v>
      </c>
      <c r="J23" s="123"/>
      <c r="K23" s="123"/>
      <c r="L23" s="123" t="s">
        <v>244</v>
      </c>
    </row>
    <row r="24" spans="1:12" ht="12">
      <c r="A24" s="359"/>
      <c r="B24" s="361" t="s">
        <v>42</v>
      </c>
      <c r="C24" s="361"/>
      <c r="D24" s="361"/>
      <c r="E24" s="361"/>
      <c r="F24" s="338" t="s">
        <v>43</v>
      </c>
      <c r="G24" s="338"/>
      <c r="H24" s="338"/>
      <c r="I24" s="122" t="s">
        <v>184</v>
      </c>
      <c r="J24" s="123"/>
      <c r="K24" s="123"/>
      <c r="L24" s="123" t="s">
        <v>245</v>
      </c>
    </row>
    <row r="25" spans="1:12" ht="12">
      <c r="A25" s="359"/>
      <c r="B25" s="361" t="s">
        <v>44</v>
      </c>
      <c r="C25" s="361"/>
      <c r="D25" s="361"/>
      <c r="E25" s="361"/>
      <c r="F25" s="338" t="s">
        <v>43</v>
      </c>
      <c r="G25" s="338"/>
      <c r="H25" s="338"/>
      <c r="I25" s="122" t="s">
        <v>184</v>
      </c>
      <c r="J25" s="123"/>
      <c r="K25" s="123"/>
      <c r="L25" s="123" t="s">
        <v>246</v>
      </c>
    </row>
    <row r="26" spans="1:12" ht="12">
      <c r="A26" s="359"/>
      <c r="B26" s="361" t="s">
        <v>45</v>
      </c>
      <c r="C26" s="361"/>
      <c r="D26" s="361"/>
      <c r="E26" s="361"/>
      <c r="F26" s="338" t="s">
        <v>46</v>
      </c>
      <c r="G26" s="338"/>
      <c r="H26" s="338"/>
      <c r="I26" s="122" t="s">
        <v>184</v>
      </c>
      <c r="J26" s="123"/>
      <c r="K26" s="123"/>
      <c r="L26" s="123" t="s">
        <v>247</v>
      </c>
    </row>
    <row r="27" spans="1:12" ht="12">
      <c r="A27" s="359"/>
      <c r="B27" s="361" t="s">
        <v>47</v>
      </c>
      <c r="C27" s="361"/>
      <c r="D27" s="361"/>
      <c r="E27" s="361"/>
      <c r="F27" s="338" t="s">
        <v>48</v>
      </c>
      <c r="G27" s="338"/>
      <c r="H27" s="338"/>
      <c r="I27" s="122" t="s">
        <v>184</v>
      </c>
      <c r="J27" s="123"/>
      <c r="K27" s="123"/>
      <c r="L27" s="123" t="s">
        <v>248</v>
      </c>
    </row>
    <row r="28" spans="1:12" ht="12">
      <c r="A28" s="359"/>
      <c r="B28" s="361" t="s">
        <v>49</v>
      </c>
      <c r="C28" s="361"/>
      <c r="D28" s="361"/>
      <c r="E28" s="361"/>
      <c r="F28" s="338" t="s">
        <v>50</v>
      </c>
      <c r="G28" s="338"/>
      <c r="H28" s="338"/>
      <c r="I28" s="122" t="s">
        <v>184</v>
      </c>
      <c r="J28" s="123"/>
      <c r="K28" s="123"/>
      <c r="L28" s="123" t="s">
        <v>249</v>
      </c>
    </row>
    <row r="29" spans="1:12" ht="30" customHeight="1">
      <c r="A29" s="359"/>
      <c r="B29" s="361" t="s">
        <v>51</v>
      </c>
      <c r="C29" s="361"/>
      <c r="D29" s="361"/>
      <c r="E29" s="361"/>
      <c r="F29" s="338" t="s">
        <v>52</v>
      </c>
      <c r="G29" s="338"/>
      <c r="H29" s="338"/>
      <c r="I29" s="122" t="s">
        <v>184</v>
      </c>
      <c r="J29" s="123"/>
      <c r="K29" s="123"/>
      <c r="L29" s="123" t="s">
        <v>250</v>
      </c>
    </row>
    <row r="30" spans="1:12" ht="38.25" customHeight="1">
      <c r="A30" s="359"/>
      <c r="B30" s="362" t="s">
        <v>53</v>
      </c>
      <c r="C30" s="363"/>
      <c r="D30" s="363"/>
      <c r="E30" s="364"/>
      <c r="F30" s="338" t="s">
        <v>54</v>
      </c>
      <c r="G30" s="338"/>
      <c r="H30" s="338"/>
      <c r="I30" s="122" t="s">
        <v>184</v>
      </c>
      <c r="J30" s="123"/>
      <c r="K30" s="123"/>
      <c r="L30" s="123" t="s">
        <v>251</v>
      </c>
    </row>
    <row r="31" spans="9:11" ht="12">
      <c r="I31" s="118"/>
      <c r="J31" s="118"/>
      <c r="K31" s="118"/>
    </row>
    <row r="32" spans="1:11" ht="22.5" customHeight="1">
      <c r="A32" s="336" t="s">
        <v>55</v>
      </c>
      <c r="B32" s="337"/>
      <c r="C32" s="337"/>
      <c r="D32" s="337"/>
      <c r="E32" s="337"/>
      <c r="F32" s="337"/>
      <c r="G32" s="337"/>
      <c r="H32" s="337"/>
      <c r="I32" s="337"/>
      <c r="J32" s="337"/>
      <c r="K32" s="337"/>
    </row>
    <row r="33" spans="1:11" ht="34.5" customHeight="1">
      <c r="A33" s="322" t="s">
        <v>216</v>
      </c>
      <c r="B33" s="323"/>
      <c r="C33" s="323"/>
      <c r="D33" s="323"/>
      <c r="E33" s="323"/>
      <c r="F33" s="323"/>
      <c r="G33" s="323"/>
      <c r="H33" s="323"/>
      <c r="I33" s="323"/>
      <c r="J33" s="323"/>
      <c r="K33" s="323"/>
    </row>
    <row r="34" spans="1:11" ht="34.5" customHeight="1">
      <c r="A34" s="125"/>
      <c r="B34" s="126"/>
      <c r="C34" s="126"/>
      <c r="D34" s="126"/>
      <c r="E34" s="126"/>
      <c r="F34" s="316" t="s">
        <v>154</v>
      </c>
      <c r="G34" s="317"/>
      <c r="H34" s="318"/>
      <c r="I34" s="119" t="s">
        <v>152</v>
      </c>
      <c r="J34" s="119" t="s">
        <v>162</v>
      </c>
      <c r="K34" s="119" t="s">
        <v>102</v>
      </c>
    </row>
    <row r="35" spans="1:11" ht="51.75" customHeight="1">
      <c r="A35" s="97" t="s">
        <v>168</v>
      </c>
      <c r="B35" s="121"/>
      <c r="C35" s="121"/>
      <c r="D35" s="121"/>
      <c r="E35" s="121"/>
      <c r="F35" s="338" t="s">
        <v>184</v>
      </c>
      <c r="G35" s="338"/>
      <c r="H35" s="338"/>
      <c r="I35" s="122"/>
      <c r="J35" s="123"/>
      <c r="K35" s="123" t="s">
        <v>253</v>
      </c>
    </row>
    <row r="36" spans="1:11" ht="65.25" customHeight="1">
      <c r="A36" s="328" t="s">
        <v>169</v>
      </c>
      <c r="B36" s="329"/>
      <c r="C36" s="329"/>
      <c r="D36" s="329"/>
      <c r="E36" s="330"/>
      <c r="F36" s="357" t="s">
        <v>184</v>
      </c>
      <c r="G36" s="338"/>
      <c r="H36" s="338"/>
      <c r="I36" s="122"/>
      <c r="J36" s="123"/>
      <c r="K36" s="123" t="s">
        <v>252</v>
      </c>
    </row>
    <row r="37" spans="1:11" ht="63.75">
      <c r="A37" s="328" t="s">
        <v>170</v>
      </c>
      <c r="B37" s="329"/>
      <c r="C37" s="329"/>
      <c r="D37" s="329"/>
      <c r="E37" s="330"/>
      <c r="F37" s="338" t="s">
        <v>184</v>
      </c>
      <c r="G37" s="338"/>
      <c r="H37" s="338"/>
      <c r="I37" s="122"/>
      <c r="J37" s="123"/>
      <c r="K37" s="123" t="s">
        <v>252</v>
      </c>
    </row>
    <row r="38" spans="1:11" ht="36.75">
      <c r="A38" s="328" t="s">
        <v>171</v>
      </c>
      <c r="B38" s="329"/>
      <c r="C38" s="329"/>
      <c r="D38" s="329"/>
      <c r="E38" s="330"/>
      <c r="F38" s="338" t="s">
        <v>184</v>
      </c>
      <c r="G38" s="338"/>
      <c r="H38" s="338"/>
      <c r="I38" s="122"/>
      <c r="J38" s="123" t="s">
        <v>243</v>
      </c>
      <c r="K38" s="123" t="s">
        <v>254</v>
      </c>
    </row>
    <row r="39" spans="1:11" ht="18.75">
      <c r="A39" s="328" t="s">
        <v>172</v>
      </c>
      <c r="B39" s="329"/>
      <c r="C39" s="329"/>
      <c r="D39" s="329"/>
      <c r="E39" s="330"/>
      <c r="F39" s="338" t="s">
        <v>184</v>
      </c>
      <c r="G39" s="338"/>
      <c r="H39" s="338"/>
      <c r="I39" s="122"/>
      <c r="J39" s="123" t="s">
        <v>56</v>
      </c>
      <c r="K39" s="123" t="s">
        <v>57</v>
      </c>
    </row>
    <row r="40" spans="1:11" ht="21" customHeight="1">
      <c r="A40" s="128"/>
      <c r="B40" s="128"/>
      <c r="C40" s="128"/>
      <c r="D40" s="128"/>
      <c r="E40" s="128"/>
      <c r="F40" s="128"/>
      <c r="G40" s="128"/>
      <c r="H40" s="128"/>
      <c r="I40" s="129"/>
      <c r="J40" s="129"/>
      <c r="K40" s="129"/>
    </row>
    <row r="42" spans="1:11" ht="12" customHeight="1">
      <c r="A42" s="131" t="s">
        <v>58</v>
      </c>
      <c r="B42" s="132"/>
      <c r="C42" s="132"/>
      <c r="D42" s="132"/>
      <c r="E42" s="132"/>
      <c r="F42" s="132"/>
      <c r="G42" s="132"/>
      <c r="H42" s="133"/>
      <c r="I42" s="134"/>
      <c r="J42" s="134"/>
      <c r="K42" s="134"/>
    </row>
    <row r="43" spans="1:11" ht="86.25" customHeight="1">
      <c r="A43" s="355" t="s">
        <v>217</v>
      </c>
      <c r="B43" s="356"/>
      <c r="C43" s="356"/>
      <c r="D43" s="356"/>
      <c r="E43" s="356"/>
      <c r="F43" s="356"/>
      <c r="G43" s="356"/>
      <c r="H43" s="356"/>
      <c r="I43" s="356"/>
      <c r="J43" s="356"/>
      <c r="K43" s="356"/>
    </row>
    <row r="44" spans="1:11" ht="12">
      <c r="A44" s="360" t="s">
        <v>59</v>
      </c>
      <c r="B44" s="360"/>
      <c r="C44" s="360"/>
      <c r="D44" s="360"/>
      <c r="E44" s="360"/>
      <c r="F44" s="360"/>
      <c r="G44" s="360"/>
      <c r="H44" s="360"/>
      <c r="I44" s="135"/>
      <c r="J44" s="135"/>
      <c r="K44" s="135"/>
    </row>
    <row r="45" spans="1:12" ht="27.75" customHeight="1">
      <c r="A45" s="344" t="s">
        <v>161</v>
      </c>
      <c r="B45" s="344"/>
      <c r="C45" s="365" t="s">
        <v>60</v>
      </c>
      <c r="D45" s="360"/>
      <c r="E45" s="360"/>
      <c r="F45" s="316" t="s">
        <v>154</v>
      </c>
      <c r="G45" s="317"/>
      <c r="H45" s="318"/>
      <c r="I45" s="119" t="s">
        <v>152</v>
      </c>
      <c r="J45" s="119" t="s">
        <v>367</v>
      </c>
      <c r="K45" s="119" t="s">
        <v>102</v>
      </c>
      <c r="L45" s="130"/>
    </row>
    <row r="46" spans="1:12" ht="82.5" customHeight="1">
      <c r="A46" s="319" t="s">
        <v>218</v>
      </c>
      <c r="B46" s="319"/>
      <c r="C46" s="319" t="s">
        <v>61</v>
      </c>
      <c r="D46" s="319"/>
      <c r="E46" s="319"/>
      <c r="F46" s="319" t="s">
        <v>184</v>
      </c>
      <c r="G46" s="319"/>
      <c r="H46" s="319"/>
      <c r="I46" s="124"/>
      <c r="J46" s="123" t="s">
        <v>384</v>
      </c>
      <c r="K46" s="123" t="s">
        <v>255</v>
      </c>
      <c r="L46" s="129"/>
    </row>
    <row r="47" spans="1:12" ht="18.75">
      <c r="A47" s="319"/>
      <c r="B47" s="319"/>
      <c r="C47" s="319" t="s">
        <v>62</v>
      </c>
      <c r="D47" s="319"/>
      <c r="E47" s="319"/>
      <c r="F47" s="319" t="s">
        <v>184</v>
      </c>
      <c r="G47" s="319"/>
      <c r="H47" s="319"/>
      <c r="I47" s="124"/>
      <c r="J47" s="123" t="s">
        <v>385</v>
      </c>
      <c r="K47" s="123" t="s">
        <v>256</v>
      </c>
      <c r="L47" s="129"/>
    </row>
    <row r="48" spans="1:12" ht="27.75">
      <c r="A48" s="319"/>
      <c r="B48" s="319"/>
      <c r="C48" s="319" t="s">
        <v>63</v>
      </c>
      <c r="D48" s="319"/>
      <c r="E48" s="319"/>
      <c r="F48" s="319" t="s">
        <v>184</v>
      </c>
      <c r="G48" s="319"/>
      <c r="H48" s="319"/>
      <c r="I48" s="124"/>
      <c r="J48" s="123" t="s">
        <v>386</v>
      </c>
      <c r="K48" s="123" t="s">
        <v>257</v>
      </c>
      <c r="L48" s="129"/>
    </row>
    <row r="49" spans="1:12" ht="18.75">
      <c r="A49" s="319"/>
      <c r="B49" s="319"/>
      <c r="C49" s="319" t="s">
        <v>64</v>
      </c>
      <c r="D49" s="319"/>
      <c r="E49" s="319"/>
      <c r="F49" s="319" t="s">
        <v>184</v>
      </c>
      <c r="G49" s="319"/>
      <c r="H49" s="319"/>
      <c r="I49" s="124"/>
      <c r="J49" s="123" t="s">
        <v>387</v>
      </c>
      <c r="K49" s="123" t="s">
        <v>258</v>
      </c>
      <c r="L49" s="129"/>
    </row>
    <row r="50" spans="1:12" ht="57" customHeight="1">
      <c r="A50" s="319"/>
      <c r="B50" s="319"/>
      <c r="C50" s="319" t="s">
        <v>65</v>
      </c>
      <c r="D50" s="319"/>
      <c r="E50" s="319"/>
      <c r="F50" s="319" t="s">
        <v>184</v>
      </c>
      <c r="G50" s="319"/>
      <c r="H50" s="319"/>
      <c r="I50" s="124"/>
      <c r="J50" s="123" t="s">
        <v>388</v>
      </c>
      <c r="K50" s="123" t="s">
        <v>259</v>
      </c>
      <c r="L50" s="129"/>
    </row>
    <row r="51" spans="1:12" ht="66" customHeight="1">
      <c r="A51" s="319"/>
      <c r="B51" s="319"/>
      <c r="C51" s="319" t="s">
        <v>66</v>
      </c>
      <c r="D51" s="319"/>
      <c r="E51" s="319"/>
      <c r="F51" s="319" t="s">
        <v>184</v>
      </c>
      <c r="G51" s="319"/>
      <c r="H51" s="319"/>
      <c r="J51" s="123" t="s">
        <v>389</v>
      </c>
      <c r="K51" s="123" t="s">
        <v>260</v>
      </c>
      <c r="L51" s="129"/>
    </row>
    <row r="52" spans="1:12" ht="60.75" customHeight="1">
      <c r="A52" s="319"/>
      <c r="B52" s="319"/>
      <c r="C52" s="319" t="s">
        <v>94</v>
      </c>
      <c r="D52" s="319"/>
      <c r="E52" s="319"/>
      <c r="F52" s="345" t="s">
        <v>184</v>
      </c>
      <c r="G52" s="346"/>
      <c r="H52" s="347"/>
      <c r="I52" s="124"/>
      <c r="J52" s="123"/>
      <c r="K52" s="123" t="s">
        <v>261</v>
      </c>
      <c r="L52" s="129"/>
    </row>
    <row r="53" spans="1:12" ht="75.75" customHeight="1">
      <c r="A53" s="319"/>
      <c r="B53" s="319"/>
      <c r="C53" s="339" t="s">
        <v>95</v>
      </c>
      <c r="D53" s="340"/>
      <c r="E53" s="341"/>
      <c r="F53" s="338" t="s">
        <v>184</v>
      </c>
      <c r="G53" s="338"/>
      <c r="H53" s="338"/>
      <c r="I53" s="124"/>
      <c r="J53" s="123"/>
      <c r="K53" s="123" t="s">
        <v>262</v>
      </c>
      <c r="L53" s="129"/>
    </row>
    <row r="55" spans="1:11" ht="12" customHeight="1">
      <c r="A55" s="338" t="s">
        <v>161</v>
      </c>
      <c r="B55" s="338"/>
      <c r="C55" s="342" t="s">
        <v>60</v>
      </c>
      <c r="D55" s="343"/>
      <c r="E55" s="358"/>
      <c r="F55" s="316" t="s">
        <v>154</v>
      </c>
      <c r="G55" s="317"/>
      <c r="H55" s="318"/>
      <c r="I55" s="119" t="s">
        <v>152</v>
      </c>
      <c r="J55" s="119" t="s">
        <v>437</v>
      </c>
      <c r="K55" s="119" t="s">
        <v>102</v>
      </c>
    </row>
    <row r="56" spans="1:11" ht="48.75" customHeight="1">
      <c r="A56" s="319" t="s">
        <v>219</v>
      </c>
      <c r="B56" s="319"/>
      <c r="C56" s="319" t="s">
        <v>61</v>
      </c>
      <c r="D56" s="319"/>
      <c r="E56" s="319"/>
      <c r="F56" s="319" t="s">
        <v>184</v>
      </c>
      <c r="G56" s="319"/>
      <c r="H56" s="319"/>
      <c r="I56" s="124"/>
      <c r="J56" s="123" t="s">
        <v>390</v>
      </c>
      <c r="K56" s="123" t="s">
        <v>263</v>
      </c>
    </row>
    <row r="57" spans="1:11" ht="30" customHeight="1">
      <c r="A57" s="319"/>
      <c r="B57" s="319"/>
      <c r="C57" s="319" t="s">
        <v>62</v>
      </c>
      <c r="D57" s="319"/>
      <c r="E57" s="319"/>
      <c r="F57" s="319" t="s">
        <v>184</v>
      </c>
      <c r="G57" s="319"/>
      <c r="H57" s="319"/>
      <c r="I57" s="124"/>
      <c r="J57" s="123" t="s">
        <v>391</v>
      </c>
      <c r="K57" s="123" t="s">
        <v>264</v>
      </c>
    </row>
    <row r="58" spans="1:11" ht="30" customHeight="1">
      <c r="A58" s="319"/>
      <c r="B58" s="319"/>
      <c r="C58" s="319" t="s">
        <v>63</v>
      </c>
      <c r="D58" s="319"/>
      <c r="E58" s="319"/>
      <c r="F58" s="319" t="s">
        <v>184</v>
      </c>
      <c r="G58" s="319"/>
      <c r="H58" s="319"/>
      <c r="I58" s="124"/>
      <c r="J58" s="123" t="s">
        <v>393</v>
      </c>
      <c r="K58" s="123" t="s">
        <v>265</v>
      </c>
    </row>
    <row r="59" spans="1:11" ht="30.75" customHeight="1">
      <c r="A59" s="319"/>
      <c r="B59" s="319"/>
      <c r="C59" s="319" t="s">
        <v>64</v>
      </c>
      <c r="D59" s="319"/>
      <c r="E59" s="319"/>
      <c r="F59" s="319" t="s">
        <v>184</v>
      </c>
      <c r="G59" s="319"/>
      <c r="H59" s="319"/>
      <c r="I59" s="124"/>
      <c r="J59" s="123" t="s">
        <v>392</v>
      </c>
      <c r="K59" s="123" t="s">
        <v>266</v>
      </c>
    </row>
    <row r="60" spans="1:11" ht="18.75">
      <c r="A60" s="319"/>
      <c r="B60" s="319"/>
      <c r="C60" s="319" t="s">
        <v>96</v>
      </c>
      <c r="D60" s="319"/>
      <c r="E60" s="319"/>
      <c r="F60" s="319" t="s">
        <v>184</v>
      </c>
      <c r="G60" s="319"/>
      <c r="H60" s="319"/>
      <c r="I60" s="124"/>
      <c r="J60" s="123" t="s">
        <v>394</v>
      </c>
      <c r="K60" s="123" t="s">
        <v>267</v>
      </c>
    </row>
    <row r="61" spans="1:11" ht="18.75">
      <c r="A61" s="319"/>
      <c r="B61" s="319"/>
      <c r="C61" s="319" t="s">
        <v>66</v>
      </c>
      <c r="D61" s="319"/>
      <c r="E61" s="319"/>
      <c r="F61" s="319" t="s">
        <v>184</v>
      </c>
      <c r="G61" s="319"/>
      <c r="H61" s="319"/>
      <c r="I61" s="124"/>
      <c r="J61" s="123" t="s">
        <v>395</v>
      </c>
      <c r="K61" s="123" t="s">
        <v>268</v>
      </c>
    </row>
    <row r="62" spans="1:11" ht="57.75" customHeight="1">
      <c r="A62" s="319"/>
      <c r="B62" s="319"/>
      <c r="C62" s="319" t="s">
        <v>94</v>
      </c>
      <c r="D62" s="319"/>
      <c r="E62" s="319"/>
      <c r="F62" s="319" t="s">
        <v>184</v>
      </c>
      <c r="G62" s="319"/>
      <c r="H62" s="319"/>
      <c r="I62" s="124"/>
      <c r="J62" s="123"/>
      <c r="K62" s="123" t="s">
        <v>269</v>
      </c>
    </row>
    <row r="63" spans="1:11" ht="95.25" customHeight="1">
      <c r="A63" s="319"/>
      <c r="B63" s="319"/>
      <c r="C63" s="339" t="s">
        <v>95</v>
      </c>
      <c r="D63" s="340"/>
      <c r="E63" s="341"/>
      <c r="F63" s="338" t="s">
        <v>184</v>
      </c>
      <c r="G63" s="338"/>
      <c r="H63" s="338"/>
      <c r="I63" s="124"/>
      <c r="J63" s="123"/>
      <c r="K63" s="123" t="s">
        <v>270</v>
      </c>
    </row>
    <row r="64" spans="3:11" ht="15" customHeight="1">
      <c r="C64" s="136"/>
      <c r="D64" s="136"/>
      <c r="E64" s="136"/>
      <c r="F64" s="136"/>
      <c r="G64" s="136"/>
      <c r="H64" s="136"/>
      <c r="I64" s="137"/>
      <c r="J64" s="137"/>
      <c r="K64" s="137"/>
    </row>
    <row r="65" spans="1:11" ht="15" customHeight="1">
      <c r="A65" s="338" t="s">
        <v>161</v>
      </c>
      <c r="B65" s="338"/>
      <c r="C65" s="342" t="s">
        <v>60</v>
      </c>
      <c r="D65" s="343"/>
      <c r="E65" s="343"/>
      <c r="F65" s="316" t="s">
        <v>154</v>
      </c>
      <c r="G65" s="317"/>
      <c r="H65" s="318"/>
      <c r="I65" s="119" t="s">
        <v>152</v>
      </c>
      <c r="J65" s="119" t="s">
        <v>367</v>
      </c>
      <c r="K65" s="119" t="s">
        <v>102</v>
      </c>
    </row>
    <row r="66" spans="1:11" ht="45.75">
      <c r="A66" s="319" t="s">
        <v>220</v>
      </c>
      <c r="B66" s="319"/>
      <c r="C66" s="319" t="s">
        <v>61</v>
      </c>
      <c r="D66" s="319"/>
      <c r="E66" s="319"/>
      <c r="F66" s="319" t="s">
        <v>184</v>
      </c>
      <c r="G66" s="319"/>
      <c r="H66" s="319"/>
      <c r="I66" s="124"/>
      <c r="J66" s="123" t="s">
        <v>396</v>
      </c>
      <c r="K66" s="123" t="s">
        <v>283</v>
      </c>
    </row>
    <row r="67" spans="1:11" ht="18.75">
      <c r="A67" s="319"/>
      <c r="B67" s="319"/>
      <c r="C67" s="319" t="s">
        <v>62</v>
      </c>
      <c r="D67" s="319"/>
      <c r="E67" s="319"/>
      <c r="F67" s="319" t="s">
        <v>184</v>
      </c>
      <c r="G67" s="319"/>
      <c r="H67" s="319"/>
      <c r="I67" s="124"/>
      <c r="J67" s="123" t="s">
        <v>397</v>
      </c>
      <c r="K67" s="123" t="s">
        <v>284</v>
      </c>
    </row>
    <row r="68" spans="1:11" ht="27.75">
      <c r="A68" s="319"/>
      <c r="B68" s="319"/>
      <c r="C68" s="319" t="s">
        <v>63</v>
      </c>
      <c r="D68" s="319"/>
      <c r="E68" s="319"/>
      <c r="F68" s="319" t="s">
        <v>184</v>
      </c>
      <c r="G68" s="319"/>
      <c r="H68" s="319"/>
      <c r="I68" s="124"/>
      <c r="J68" s="123" t="s">
        <v>393</v>
      </c>
      <c r="K68" s="123" t="s">
        <v>285</v>
      </c>
    </row>
    <row r="69" spans="1:11" ht="18.75">
      <c r="A69" s="319"/>
      <c r="B69" s="319"/>
      <c r="C69" s="319" t="s">
        <v>64</v>
      </c>
      <c r="D69" s="319"/>
      <c r="E69" s="319"/>
      <c r="F69" s="319" t="s">
        <v>184</v>
      </c>
      <c r="G69" s="319"/>
      <c r="H69" s="319"/>
      <c r="I69" s="124"/>
      <c r="J69" s="123" t="s">
        <v>398</v>
      </c>
      <c r="K69" s="123" t="s">
        <v>286</v>
      </c>
    </row>
    <row r="70" spans="1:11" ht="27.75">
      <c r="A70" s="319"/>
      <c r="B70" s="319"/>
      <c r="C70" s="319" t="s">
        <v>96</v>
      </c>
      <c r="D70" s="319"/>
      <c r="E70" s="319"/>
      <c r="F70" s="319" t="s">
        <v>184</v>
      </c>
      <c r="G70" s="319"/>
      <c r="H70" s="319"/>
      <c r="I70" s="124"/>
      <c r="J70" s="123" t="s">
        <v>394</v>
      </c>
      <c r="K70" s="123" t="s">
        <v>287</v>
      </c>
    </row>
    <row r="71" spans="1:11" ht="18.75">
      <c r="A71" s="319"/>
      <c r="B71" s="319"/>
      <c r="C71" s="319" t="s">
        <v>66</v>
      </c>
      <c r="D71" s="319"/>
      <c r="E71" s="319"/>
      <c r="F71" s="319" t="s">
        <v>184</v>
      </c>
      <c r="G71" s="319"/>
      <c r="H71" s="319"/>
      <c r="I71" s="124"/>
      <c r="J71" s="123" t="s">
        <v>395</v>
      </c>
      <c r="K71" s="123" t="s">
        <v>288</v>
      </c>
    </row>
    <row r="72" spans="1:11" ht="57.75" customHeight="1">
      <c r="A72" s="319"/>
      <c r="B72" s="319"/>
      <c r="C72" s="319" t="s">
        <v>97</v>
      </c>
      <c r="D72" s="319"/>
      <c r="E72" s="319"/>
      <c r="F72" s="319" t="s">
        <v>184</v>
      </c>
      <c r="G72" s="319"/>
      <c r="H72" s="319"/>
      <c r="I72" s="124"/>
      <c r="J72" s="123"/>
      <c r="K72" s="123" t="s">
        <v>289</v>
      </c>
    </row>
    <row r="73" spans="1:11" ht="58.5" customHeight="1">
      <c r="A73" s="319"/>
      <c r="B73" s="319"/>
      <c r="C73" s="339" t="s">
        <v>95</v>
      </c>
      <c r="D73" s="340"/>
      <c r="E73" s="341"/>
      <c r="F73" s="319" t="s">
        <v>184</v>
      </c>
      <c r="G73" s="319"/>
      <c r="H73" s="319"/>
      <c r="I73" s="124"/>
      <c r="J73" s="123"/>
      <c r="K73" s="123" t="s">
        <v>290</v>
      </c>
    </row>
    <row r="74" spans="1:11" ht="15" customHeight="1">
      <c r="A74" s="117"/>
      <c r="B74" s="117"/>
      <c r="C74" s="117"/>
      <c r="D74" s="117"/>
      <c r="E74" s="117"/>
      <c r="F74" s="128"/>
      <c r="G74" s="128"/>
      <c r="H74" s="128"/>
      <c r="I74" s="128"/>
      <c r="J74" s="128"/>
      <c r="K74" s="128"/>
    </row>
    <row r="75" spans="1:11" ht="15" customHeight="1">
      <c r="A75" s="338" t="s">
        <v>161</v>
      </c>
      <c r="B75" s="338"/>
      <c r="C75" s="342" t="s">
        <v>60</v>
      </c>
      <c r="D75" s="343"/>
      <c r="E75" s="343"/>
      <c r="F75" s="316" t="s">
        <v>154</v>
      </c>
      <c r="G75" s="317"/>
      <c r="H75" s="318"/>
      <c r="I75" s="119" t="s">
        <v>152</v>
      </c>
      <c r="J75" s="119" t="s">
        <v>367</v>
      </c>
      <c r="K75" s="119" t="s">
        <v>102</v>
      </c>
    </row>
    <row r="76" spans="1:11" ht="30" customHeight="1">
      <c r="A76" s="319" t="s">
        <v>221</v>
      </c>
      <c r="B76" s="319"/>
      <c r="C76" s="319" t="s">
        <v>61</v>
      </c>
      <c r="D76" s="319"/>
      <c r="E76" s="319"/>
      <c r="F76" s="319" t="s">
        <v>184</v>
      </c>
      <c r="G76" s="319"/>
      <c r="H76" s="319"/>
      <c r="I76" s="124"/>
      <c r="J76" s="123" t="s">
        <v>374</v>
      </c>
      <c r="K76" s="123" t="s">
        <v>291</v>
      </c>
    </row>
    <row r="77" spans="1:11" ht="30" customHeight="1">
      <c r="A77" s="319"/>
      <c r="B77" s="319"/>
      <c r="C77" s="319" t="s">
        <v>62</v>
      </c>
      <c r="D77" s="319"/>
      <c r="E77" s="319"/>
      <c r="F77" s="319" t="s">
        <v>184</v>
      </c>
      <c r="G77" s="319"/>
      <c r="H77" s="319"/>
      <c r="I77" s="124"/>
      <c r="J77" s="123" t="s">
        <v>375</v>
      </c>
      <c r="K77" s="123" t="s">
        <v>291</v>
      </c>
    </row>
    <row r="78" spans="1:11" ht="30" customHeight="1">
      <c r="A78" s="319"/>
      <c r="B78" s="319"/>
      <c r="C78" s="319" t="s">
        <v>63</v>
      </c>
      <c r="D78" s="319"/>
      <c r="E78" s="319"/>
      <c r="F78" s="319" t="s">
        <v>184</v>
      </c>
      <c r="G78" s="319"/>
      <c r="H78" s="319"/>
      <c r="I78" s="124"/>
      <c r="J78" s="123" t="s">
        <v>376</v>
      </c>
      <c r="K78" s="123" t="s">
        <v>292</v>
      </c>
    </row>
    <row r="79" spans="1:11" ht="30" customHeight="1">
      <c r="A79" s="319"/>
      <c r="B79" s="319"/>
      <c r="C79" s="319" t="s">
        <v>64</v>
      </c>
      <c r="D79" s="319"/>
      <c r="E79" s="319"/>
      <c r="F79" s="319" t="s">
        <v>184</v>
      </c>
      <c r="G79" s="319"/>
      <c r="H79" s="319"/>
      <c r="I79" s="124"/>
      <c r="J79" s="123" t="s">
        <v>377</v>
      </c>
      <c r="K79" s="123" t="s">
        <v>292</v>
      </c>
    </row>
    <row r="80" spans="1:11" ht="30" customHeight="1">
      <c r="A80" s="319"/>
      <c r="B80" s="319"/>
      <c r="C80" s="319" t="s">
        <v>96</v>
      </c>
      <c r="D80" s="319"/>
      <c r="E80" s="319"/>
      <c r="F80" s="319" t="s">
        <v>184</v>
      </c>
      <c r="G80" s="319"/>
      <c r="H80" s="319"/>
      <c r="I80" s="124"/>
      <c r="J80" s="123" t="s">
        <v>378</v>
      </c>
      <c r="K80" s="123" t="s">
        <v>293</v>
      </c>
    </row>
    <row r="81" spans="1:11" ht="30" customHeight="1">
      <c r="A81" s="319"/>
      <c r="B81" s="319"/>
      <c r="C81" s="319" t="s">
        <v>66</v>
      </c>
      <c r="D81" s="319"/>
      <c r="E81" s="319"/>
      <c r="F81" s="319" t="s">
        <v>184</v>
      </c>
      <c r="G81" s="319"/>
      <c r="H81" s="319"/>
      <c r="I81" s="124"/>
      <c r="J81" s="123">
        <v>2</v>
      </c>
      <c r="K81" s="123" t="s">
        <v>294</v>
      </c>
    </row>
    <row r="82" spans="1:11" ht="68.25" customHeight="1">
      <c r="A82" s="319"/>
      <c r="B82" s="319"/>
      <c r="C82" s="319" t="s">
        <v>94</v>
      </c>
      <c r="D82" s="319"/>
      <c r="E82" s="319"/>
      <c r="F82" s="319" t="s">
        <v>184</v>
      </c>
      <c r="G82" s="319"/>
      <c r="H82" s="319"/>
      <c r="I82" s="124"/>
      <c r="K82" s="123" t="s">
        <v>295</v>
      </c>
    </row>
    <row r="83" spans="1:11" ht="71.25" customHeight="1">
      <c r="A83" s="319"/>
      <c r="B83" s="319"/>
      <c r="C83" s="339" t="s">
        <v>95</v>
      </c>
      <c r="D83" s="340"/>
      <c r="E83" s="341"/>
      <c r="F83" s="319" t="s">
        <v>184</v>
      </c>
      <c r="G83" s="319"/>
      <c r="H83" s="319"/>
      <c r="I83" s="124"/>
      <c r="J83" s="123"/>
      <c r="K83" s="123" t="s">
        <v>296</v>
      </c>
    </row>
    <row r="84" spans="1:11" ht="12">
      <c r="A84" s="117"/>
      <c r="B84" s="117"/>
      <c r="C84" s="117"/>
      <c r="D84" s="117"/>
      <c r="E84" s="117"/>
      <c r="F84" s="128"/>
      <c r="G84" s="128"/>
      <c r="H84" s="128"/>
      <c r="I84" s="128"/>
      <c r="J84" s="128"/>
      <c r="K84" s="128"/>
    </row>
    <row r="85" spans="1:11" ht="12">
      <c r="A85" s="344" t="s">
        <v>98</v>
      </c>
      <c r="B85" s="344"/>
      <c r="C85" s="344"/>
      <c r="D85" s="344"/>
      <c r="E85" s="344"/>
      <c r="F85" s="344"/>
      <c r="G85" s="344"/>
      <c r="H85" s="344"/>
      <c r="I85" s="135"/>
      <c r="J85" s="135"/>
      <c r="K85" s="135"/>
    </row>
    <row r="86" spans="1:11" ht="15" customHeight="1">
      <c r="A86" s="338" t="s">
        <v>161</v>
      </c>
      <c r="B86" s="338"/>
      <c r="C86" s="342" t="s">
        <v>60</v>
      </c>
      <c r="D86" s="343"/>
      <c r="E86" s="343"/>
      <c r="F86" s="316" t="s">
        <v>154</v>
      </c>
      <c r="G86" s="317"/>
      <c r="H86" s="318"/>
      <c r="I86" s="119" t="s">
        <v>152</v>
      </c>
      <c r="J86" s="119" t="s">
        <v>367</v>
      </c>
      <c r="K86" s="119" t="s">
        <v>102</v>
      </c>
    </row>
    <row r="87" spans="1:11" ht="30" customHeight="1">
      <c r="A87" s="319" t="s">
        <v>222</v>
      </c>
      <c r="B87" s="319"/>
      <c r="C87" s="319" t="s">
        <v>61</v>
      </c>
      <c r="D87" s="319"/>
      <c r="E87" s="319"/>
      <c r="F87" s="319" t="s">
        <v>184</v>
      </c>
      <c r="G87" s="319"/>
      <c r="H87" s="319"/>
      <c r="I87" s="124"/>
      <c r="J87" s="123" t="s">
        <v>399</v>
      </c>
      <c r="K87" s="123" t="s">
        <v>297</v>
      </c>
    </row>
    <row r="88" spans="1:11" ht="30" customHeight="1">
      <c r="A88" s="319"/>
      <c r="B88" s="319"/>
      <c r="C88" s="319" t="s">
        <v>62</v>
      </c>
      <c r="D88" s="319"/>
      <c r="E88" s="319"/>
      <c r="F88" s="319" t="s">
        <v>184</v>
      </c>
      <c r="G88" s="319"/>
      <c r="H88" s="319"/>
      <c r="I88" s="124"/>
      <c r="J88" s="123" t="s">
        <v>400</v>
      </c>
      <c r="K88" s="123" t="s">
        <v>297</v>
      </c>
    </row>
    <row r="89" spans="1:11" ht="30" customHeight="1">
      <c r="A89" s="319"/>
      <c r="B89" s="319"/>
      <c r="C89" s="319" t="s">
        <v>63</v>
      </c>
      <c r="D89" s="319"/>
      <c r="E89" s="319"/>
      <c r="F89" s="319" t="s">
        <v>184</v>
      </c>
      <c r="G89" s="319"/>
      <c r="H89" s="319"/>
      <c r="I89" s="124"/>
      <c r="J89" s="123" t="s">
        <v>401</v>
      </c>
      <c r="K89" s="123" t="s">
        <v>298</v>
      </c>
    </row>
    <row r="90" spans="1:11" ht="30" customHeight="1">
      <c r="A90" s="319"/>
      <c r="B90" s="319"/>
      <c r="C90" s="319" t="s">
        <v>64</v>
      </c>
      <c r="D90" s="319"/>
      <c r="E90" s="319"/>
      <c r="F90" s="319" t="s">
        <v>184</v>
      </c>
      <c r="G90" s="319"/>
      <c r="H90" s="319"/>
      <c r="I90" s="124"/>
      <c r="J90" s="123" t="s">
        <v>402</v>
      </c>
      <c r="K90" s="123" t="s">
        <v>297</v>
      </c>
    </row>
    <row r="91" spans="1:11" ht="18.75">
      <c r="A91" s="319"/>
      <c r="B91" s="319"/>
      <c r="C91" s="319" t="s">
        <v>96</v>
      </c>
      <c r="D91" s="319"/>
      <c r="E91" s="319"/>
      <c r="F91" s="319" t="s">
        <v>184</v>
      </c>
      <c r="G91" s="319"/>
      <c r="H91" s="319"/>
      <c r="I91" s="124"/>
      <c r="J91" s="123" t="s">
        <v>403</v>
      </c>
      <c r="K91" s="123" t="s">
        <v>299</v>
      </c>
    </row>
    <row r="92" spans="1:11" ht="18.75">
      <c r="A92" s="319"/>
      <c r="B92" s="319"/>
      <c r="C92" s="319" t="s">
        <v>66</v>
      </c>
      <c r="D92" s="319"/>
      <c r="E92" s="319"/>
      <c r="F92" s="319" t="s">
        <v>184</v>
      </c>
      <c r="G92" s="319"/>
      <c r="H92" s="319"/>
      <c r="I92" s="124"/>
      <c r="J92" s="123" t="s">
        <v>404</v>
      </c>
      <c r="K92" s="123" t="s">
        <v>300</v>
      </c>
    </row>
    <row r="93" spans="1:11" ht="66.75" customHeight="1">
      <c r="A93" s="319"/>
      <c r="B93" s="319"/>
      <c r="C93" s="319" t="s">
        <v>99</v>
      </c>
      <c r="D93" s="319"/>
      <c r="E93" s="319"/>
      <c r="F93" s="319" t="s">
        <v>184</v>
      </c>
      <c r="G93" s="319"/>
      <c r="H93" s="319"/>
      <c r="I93" s="124"/>
      <c r="J93" s="123"/>
      <c r="K93" s="123" t="s">
        <v>301</v>
      </c>
    </row>
    <row r="94" spans="1:11" ht="102.75" customHeight="1">
      <c r="A94" s="319"/>
      <c r="B94" s="319"/>
      <c r="C94" s="339" t="s">
        <v>95</v>
      </c>
      <c r="D94" s="340"/>
      <c r="E94" s="341"/>
      <c r="F94" s="319" t="s">
        <v>184</v>
      </c>
      <c r="G94" s="319"/>
      <c r="H94" s="319"/>
      <c r="I94" s="124"/>
      <c r="J94" s="123"/>
      <c r="K94" s="123" t="s">
        <v>302</v>
      </c>
    </row>
    <row r="96" spans="1:11" ht="12" customHeight="1">
      <c r="A96" s="338" t="s">
        <v>161</v>
      </c>
      <c r="B96" s="338"/>
      <c r="C96" s="342" t="s">
        <v>60</v>
      </c>
      <c r="D96" s="343"/>
      <c r="E96" s="343"/>
      <c r="F96" s="316" t="s">
        <v>154</v>
      </c>
      <c r="G96" s="317"/>
      <c r="H96" s="318"/>
      <c r="I96" s="119" t="s">
        <v>152</v>
      </c>
      <c r="J96" s="119" t="s">
        <v>367</v>
      </c>
      <c r="K96" s="119" t="s">
        <v>102</v>
      </c>
    </row>
    <row r="97" spans="1:11" ht="51.75" customHeight="1">
      <c r="A97" s="319" t="s">
        <v>223</v>
      </c>
      <c r="B97" s="319"/>
      <c r="C97" s="319" t="s">
        <v>61</v>
      </c>
      <c r="D97" s="319"/>
      <c r="E97" s="319"/>
      <c r="F97" s="319"/>
      <c r="G97" s="319"/>
      <c r="H97" s="319"/>
      <c r="I97" s="124"/>
      <c r="J97" s="123" t="s">
        <v>409</v>
      </c>
      <c r="K97" s="98"/>
    </row>
    <row r="98" spans="1:11" ht="30" customHeight="1">
      <c r="A98" s="319"/>
      <c r="B98" s="319"/>
      <c r="C98" s="319" t="s">
        <v>62</v>
      </c>
      <c r="D98" s="319"/>
      <c r="E98" s="319"/>
      <c r="F98" s="319" t="s">
        <v>184</v>
      </c>
      <c r="G98" s="319"/>
      <c r="H98" s="319"/>
      <c r="I98" s="124"/>
      <c r="J98" s="123" t="s">
        <v>408</v>
      </c>
      <c r="K98" s="123" t="s">
        <v>303</v>
      </c>
    </row>
    <row r="99" spans="1:11" ht="30" customHeight="1">
      <c r="A99" s="319"/>
      <c r="B99" s="319"/>
      <c r="C99" s="319" t="s">
        <v>63</v>
      </c>
      <c r="D99" s="319"/>
      <c r="E99" s="319"/>
      <c r="F99" s="319" t="s">
        <v>184</v>
      </c>
      <c r="G99" s="319"/>
      <c r="H99" s="319"/>
      <c r="I99" s="124"/>
      <c r="J99" s="123" t="s">
        <v>407</v>
      </c>
      <c r="K99" s="123" t="s">
        <v>303</v>
      </c>
    </row>
    <row r="100" spans="1:11" ht="30" customHeight="1">
      <c r="A100" s="319"/>
      <c r="B100" s="319"/>
      <c r="C100" s="319" t="s">
        <v>64</v>
      </c>
      <c r="D100" s="319"/>
      <c r="E100" s="319"/>
      <c r="F100" s="319" t="s">
        <v>184</v>
      </c>
      <c r="G100" s="319"/>
      <c r="H100" s="319"/>
      <c r="I100" s="124"/>
      <c r="J100" s="123" t="s">
        <v>406</v>
      </c>
      <c r="K100" s="123" t="s">
        <v>304</v>
      </c>
    </row>
    <row r="101" spans="1:11" ht="30" customHeight="1">
      <c r="A101" s="319"/>
      <c r="B101" s="319"/>
      <c r="C101" s="319" t="s">
        <v>96</v>
      </c>
      <c r="D101" s="319"/>
      <c r="E101" s="319"/>
      <c r="F101" s="319" t="s">
        <v>184</v>
      </c>
      <c r="G101" s="319"/>
      <c r="H101" s="319"/>
      <c r="I101" s="124"/>
      <c r="J101" s="123" t="s">
        <v>405</v>
      </c>
      <c r="K101" s="123" t="s">
        <v>305</v>
      </c>
    </row>
    <row r="102" spans="1:11" ht="30" customHeight="1">
      <c r="A102" s="319"/>
      <c r="B102" s="319"/>
      <c r="C102" s="319" t="s">
        <v>66</v>
      </c>
      <c r="D102" s="319"/>
      <c r="E102" s="319"/>
      <c r="F102" s="319" t="s">
        <v>184</v>
      </c>
      <c r="G102" s="319"/>
      <c r="H102" s="319"/>
      <c r="I102" s="124"/>
      <c r="J102" s="123" t="s">
        <v>410</v>
      </c>
      <c r="K102" s="123" t="s">
        <v>306</v>
      </c>
    </row>
    <row r="103" spans="1:11" ht="12">
      <c r="A103" s="319"/>
      <c r="B103" s="319"/>
      <c r="C103" s="319" t="s">
        <v>99</v>
      </c>
      <c r="D103" s="319"/>
      <c r="E103" s="319"/>
      <c r="F103" s="319" t="s">
        <v>184</v>
      </c>
      <c r="G103" s="319"/>
      <c r="H103" s="319"/>
      <c r="I103" s="124"/>
      <c r="J103" s="123"/>
      <c r="K103" s="123" t="s">
        <v>307</v>
      </c>
    </row>
    <row r="104" spans="1:11" ht="114" customHeight="1">
      <c r="A104" s="319"/>
      <c r="B104" s="319"/>
      <c r="C104" s="339" t="s">
        <v>95</v>
      </c>
      <c r="D104" s="340"/>
      <c r="E104" s="341"/>
      <c r="F104" s="319" t="s">
        <v>184</v>
      </c>
      <c r="G104" s="319"/>
      <c r="H104" s="319"/>
      <c r="I104" s="124"/>
      <c r="J104" s="123"/>
      <c r="K104" s="123" t="s">
        <v>308</v>
      </c>
    </row>
    <row r="105" spans="1:11" ht="12">
      <c r="A105" s="117"/>
      <c r="B105" s="117"/>
      <c r="C105" s="117"/>
      <c r="D105" s="117"/>
      <c r="E105" s="117"/>
      <c r="F105" s="128"/>
      <c r="G105" s="128"/>
      <c r="H105" s="128"/>
      <c r="I105" s="128"/>
      <c r="J105" s="128"/>
      <c r="K105" s="128"/>
    </row>
    <row r="106" spans="1:11" ht="12" customHeight="1">
      <c r="A106" s="338" t="s">
        <v>161</v>
      </c>
      <c r="B106" s="338"/>
      <c r="C106" s="342" t="s">
        <v>60</v>
      </c>
      <c r="D106" s="343"/>
      <c r="E106" s="343"/>
      <c r="F106" s="316" t="s">
        <v>154</v>
      </c>
      <c r="G106" s="317"/>
      <c r="H106" s="318"/>
      <c r="I106" s="119" t="s">
        <v>152</v>
      </c>
      <c r="J106" s="119" t="s">
        <v>367</v>
      </c>
      <c r="K106" s="119" t="s">
        <v>102</v>
      </c>
    </row>
    <row r="107" spans="1:11" ht="53.25" customHeight="1">
      <c r="A107" s="319" t="s">
        <v>224</v>
      </c>
      <c r="B107" s="319"/>
      <c r="C107" s="319" t="s">
        <v>61</v>
      </c>
      <c r="D107" s="319"/>
      <c r="E107" s="319"/>
      <c r="F107" s="319" t="s">
        <v>184</v>
      </c>
      <c r="G107" s="319"/>
      <c r="H107" s="319"/>
      <c r="I107" s="124"/>
      <c r="J107" s="196" t="s">
        <v>411</v>
      </c>
      <c r="K107" s="98" t="s">
        <v>309</v>
      </c>
    </row>
    <row r="108" spans="1:11" ht="30" customHeight="1">
      <c r="A108" s="319"/>
      <c r="B108" s="319"/>
      <c r="C108" s="319" t="s">
        <v>62</v>
      </c>
      <c r="D108" s="319"/>
      <c r="E108" s="319"/>
      <c r="F108" s="319" t="s">
        <v>184</v>
      </c>
      <c r="G108" s="319"/>
      <c r="H108" s="319"/>
      <c r="I108" s="124"/>
      <c r="J108" s="196" t="s">
        <v>412</v>
      </c>
      <c r="K108" s="98" t="s">
        <v>329</v>
      </c>
    </row>
    <row r="109" spans="1:11" ht="30" customHeight="1">
      <c r="A109" s="319"/>
      <c r="B109" s="319"/>
      <c r="C109" s="319" t="s">
        <v>63</v>
      </c>
      <c r="D109" s="319"/>
      <c r="E109" s="319"/>
      <c r="F109" s="319" t="s">
        <v>184</v>
      </c>
      <c r="G109" s="319"/>
      <c r="H109" s="319"/>
      <c r="I109" s="124"/>
      <c r="J109" s="196">
        <v>6320</v>
      </c>
      <c r="K109" s="98" t="s">
        <v>329</v>
      </c>
    </row>
    <row r="110" spans="1:11" ht="30" customHeight="1">
      <c r="A110" s="319"/>
      <c r="B110" s="319"/>
      <c r="C110" s="319" t="s">
        <v>64</v>
      </c>
      <c r="D110" s="319"/>
      <c r="E110" s="319"/>
      <c r="F110" s="319" t="s">
        <v>184</v>
      </c>
      <c r="G110" s="319"/>
      <c r="H110" s="319"/>
      <c r="I110" s="124"/>
      <c r="J110" s="196" t="s">
        <v>413</v>
      </c>
      <c r="K110" s="98" t="s">
        <v>329</v>
      </c>
    </row>
    <row r="111" spans="1:11" ht="30" customHeight="1">
      <c r="A111" s="319"/>
      <c r="B111" s="319"/>
      <c r="C111" s="319" t="s">
        <v>96</v>
      </c>
      <c r="D111" s="319"/>
      <c r="E111" s="319"/>
      <c r="F111" s="319" t="s">
        <v>184</v>
      </c>
      <c r="G111" s="319"/>
      <c r="H111" s="319"/>
      <c r="I111" s="124"/>
      <c r="J111" s="196">
        <v>4700</v>
      </c>
      <c r="K111" s="98" t="s">
        <v>330</v>
      </c>
    </row>
    <row r="112" spans="1:11" ht="30" customHeight="1">
      <c r="A112" s="319"/>
      <c r="B112" s="319"/>
      <c r="C112" s="319" t="s">
        <v>66</v>
      </c>
      <c r="D112" s="319"/>
      <c r="E112" s="319"/>
      <c r="F112" s="319" t="s">
        <v>184</v>
      </c>
      <c r="G112" s="319"/>
      <c r="H112" s="319"/>
      <c r="I112" s="124"/>
      <c r="J112" s="196">
        <v>4</v>
      </c>
      <c r="K112" s="98" t="s">
        <v>331</v>
      </c>
    </row>
    <row r="113" spans="1:11" ht="60.75" customHeight="1">
      <c r="A113" s="319"/>
      <c r="B113" s="319"/>
      <c r="C113" s="319" t="s">
        <v>99</v>
      </c>
      <c r="D113" s="319"/>
      <c r="E113" s="319"/>
      <c r="F113" s="319" t="s">
        <v>184</v>
      </c>
      <c r="G113" s="319"/>
      <c r="H113" s="319"/>
      <c r="I113" s="124"/>
      <c r="J113" s="124"/>
      <c r="K113" s="98" t="s">
        <v>332</v>
      </c>
    </row>
    <row r="114" spans="1:11" ht="100.5" customHeight="1">
      <c r="A114" s="319"/>
      <c r="B114" s="319"/>
      <c r="C114" s="339" t="s">
        <v>95</v>
      </c>
      <c r="D114" s="340"/>
      <c r="E114" s="341"/>
      <c r="F114" s="319" t="s">
        <v>184</v>
      </c>
      <c r="G114" s="319"/>
      <c r="H114" s="319"/>
      <c r="I114" s="124"/>
      <c r="J114" s="123"/>
      <c r="K114" s="98" t="s">
        <v>333</v>
      </c>
    </row>
    <row r="116" spans="1:11" ht="12" customHeight="1">
      <c r="A116" s="338" t="s">
        <v>161</v>
      </c>
      <c r="B116" s="338"/>
      <c r="C116" s="342" t="s">
        <v>60</v>
      </c>
      <c r="D116" s="343"/>
      <c r="E116" s="343"/>
      <c r="F116" s="316" t="s">
        <v>154</v>
      </c>
      <c r="G116" s="317"/>
      <c r="H116" s="318"/>
      <c r="I116" s="119" t="s">
        <v>152</v>
      </c>
      <c r="J116" s="119" t="s">
        <v>367</v>
      </c>
      <c r="K116" s="119" t="s">
        <v>102</v>
      </c>
    </row>
    <row r="117" spans="1:11" ht="30" customHeight="1">
      <c r="A117" s="319" t="s">
        <v>225</v>
      </c>
      <c r="B117" s="319"/>
      <c r="C117" s="319" t="s">
        <v>61</v>
      </c>
      <c r="D117" s="319"/>
      <c r="E117" s="319"/>
      <c r="F117" s="319" t="s">
        <v>184</v>
      </c>
      <c r="G117" s="319"/>
      <c r="H117" s="319"/>
      <c r="I117" s="124"/>
      <c r="J117" s="123" t="s">
        <v>380</v>
      </c>
      <c r="K117" s="123" t="s">
        <v>334</v>
      </c>
    </row>
    <row r="118" spans="1:11" ht="30" customHeight="1">
      <c r="A118" s="319"/>
      <c r="B118" s="319"/>
      <c r="C118" s="319" t="s">
        <v>62</v>
      </c>
      <c r="D118" s="319"/>
      <c r="E118" s="319"/>
      <c r="F118" s="319" t="s">
        <v>184</v>
      </c>
      <c r="G118" s="319"/>
      <c r="H118" s="319"/>
      <c r="I118" s="124"/>
      <c r="J118" s="123" t="s">
        <v>379</v>
      </c>
      <c r="K118" s="123" t="s">
        <v>335</v>
      </c>
    </row>
    <row r="119" spans="1:11" ht="30" customHeight="1">
      <c r="A119" s="319"/>
      <c r="B119" s="319"/>
      <c r="C119" s="319" t="s">
        <v>63</v>
      </c>
      <c r="D119" s="319"/>
      <c r="E119" s="319"/>
      <c r="F119" s="319" t="s">
        <v>184</v>
      </c>
      <c r="G119" s="319"/>
      <c r="H119" s="319"/>
      <c r="I119" s="124"/>
      <c r="J119" s="123" t="s">
        <v>381</v>
      </c>
      <c r="K119" s="123" t="s">
        <v>334</v>
      </c>
    </row>
    <row r="120" spans="1:11" ht="30" customHeight="1">
      <c r="A120" s="319"/>
      <c r="B120" s="319"/>
      <c r="C120" s="319" t="s">
        <v>64</v>
      </c>
      <c r="D120" s="319"/>
      <c r="E120" s="319"/>
      <c r="F120" s="319" t="s">
        <v>184</v>
      </c>
      <c r="G120" s="319"/>
      <c r="H120" s="319"/>
      <c r="I120" s="124"/>
      <c r="J120" s="123">
        <v>626266</v>
      </c>
      <c r="K120" s="123" t="s">
        <v>335</v>
      </c>
    </row>
    <row r="121" spans="1:11" ht="30" customHeight="1">
      <c r="A121" s="319"/>
      <c r="B121" s="319"/>
      <c r="C121" s="319" t="s">
        <v>96</v>
      </c>
      <c r="D121" s="319"/>
      <c r="E121" s="319"/>
      <c r="F121" s="319" t="s">
        <v>184</v>
      </c>
      <c r="G121" s="319"/>
      <c r="H121" s="319"/>
      <c r="I121" s="124"/>
      <c r="J121" s="123">
        <v>8500</v>
      </c>
      <c r="K121" s="123" t="s">
        <v>310</v>
      </c>
    </row>
    <row r="122" spans="1:11" ht="12">
      <c r="A122" s="319"/>
      <c r="B122" s="319"/>
      <c r="C122" s="319" t="s">
        <v>66</v>
      </c>
      <c r="D122" s="319"/>
      <c r="E122" s="319"/>
      <c r="F122" s="319" t="s">
        <v>184</v>
      </c>
      <c r="G122" s="319"/>
      <c r="H122" s="319"/>
      <c r="I122" s="124"/>
      <c r="J122" s="123">
        <v>1</v>
      </c>
      <c r="K122" s="123" t="s">
        <v>311</v>
      </c>
    </row>
    <row r="123" spans="1:11" ht="59.25" customHeight="1">
      <c r="A123" s="319"/>
      <c r="B123" s="319"/>
      <c r="C123" s="319" t="s">
        <v>187</v>
      </c>
      <c r="D123" s="319"/>
      <c r="E123" s="319"/>
      <c r="F123" s="319" t="s">
        <v>184</v>
      </c>
      <c r="G123" s="319"/>
      <c r="H123" s="319"/>
      <c r="I123" s="124"/>
      <c r="J123" s="123">
        <v>2</v>
      </c>
      <c r="K123" s="123" t="s">
        <v>312</v>
      </c>
    </row>
    <row r="124" spans="1:11" ht="99" customHeight="1">
      <c r="A124" s="319"/>
      <c r="B124" s="319"/>
      <c r="C124" s="339" t="s">
        <v>95</v>
      </c>
      <c r="D124" s="340"/>
      <c r="E124" s="341"/>
      <c r="F124" s="319" t="s">
        <v>184</v>
      </c>
      <c r="G124" s="319"/>
      <c r="H124" s="319"/>
      <c r="I124" s="124"/>
      <c r="J124" s="124"/>
      <c r="K124" s="123" t="s">
        <v>313</v>
      </c>
    </row>
    <row r="126" spans="1:11" ht="12">
      <c r="A126" s="344" t="s">
        <v>188</v>
      </c>
      <c r="B126" s="344"/>
      <c r="C126" s="344"/>
      <c r="D126" s="344"/>
      <c r="E126" s="344"/>
      <c r="F126" s="344"/>
      <c r="G126" s="344"/>
      <c r="H126" s="344"/>
      <c r="I126" s="135"/>
      <c r="J126" s="135"/>
      <c r="K126" s="135"/>
    </row>
    <row r="127" spans="1:11" ht="14.25" customHeight="1">
      <c r="A127" s="342" t="s">
        <v>161</v>
      </c>
      <c r="B127" s="358"/>
      <c r="C127" s="342" t="s">
        <v>60</v>
      </c>
      <c r="D127" s="343"/>
      <c r="E127" s="343"/>
      <c r="F127" s="316" t="s">
        <v>154</v>
      </c>
      <c r="G127" s="317"/>
      <c r="H127" s="318"/>
      <c r="I127" s="119" t="s">
        <v>152</v>
      </c>
      <c r="J127" s="119" t="s">
        <v>367</v>
      </c>
      <c r="K127" s="119" t="s">
        <v>102</v>
      </c>
    </row>
    <row r="128" spans="1:11" ht="18.75">
      <c r="A128" s="319" t="s">
        <v>226</v>
      </c>
      <c r="B128" s="319"/>
      <c r="C128" s="345" t="s">
        <v>61</v>
      </c>
      <c r="D128" s="346"/>
      <c r="E128" s="347"/>
      <c r="F128" s="345" t="s">
        <v>184</v>
      </c>
      <c r="G128" s="346"/>
      <c r="H128" s="347"/>
      <c r="I128" s="124"/>
      <c r="J128" s="116" t="s">
        <v>383</v>
      </c>
      <c r="K128" s="123" t="s">
        <v>314</v>
      </c>
    </row>
    <row r="129" spans="1:11" ht="18.75">
      <c r="A129" s="319"/>
      <c r="B129" s="319"/>
      <c r="C129" s="345" t="s">
        <v>62</v>
      </c>
      <c r="D129" s="346"/>
      <c r="E129" s="347"/>
      <c r="F129" s="319"/>
      <c r="G129" s="319"/>
      <c r="H129" s="319"/>
      <c r="I129" s="124" t="s">
        <v>184</v>
      </c>
      <c r="J129" s="123" t="s">
        <v>382</v>
      </c>
      <c r="K129" s="123" t="s">
        <v>314</v>
      </c>
    </row>
    <row r="130" spans="1:11" ht="18.75">
      <c r="A130" s="319"/>
      <c r="B130" s="319"/>
      <c r="C130" s="345" t="s">
        <v>63</v>
      </c>
      <c r="D130" s="346"/>
      <c r="E130" s="347"/>
      <c r="F130" s="319"/>
      <c r="G130" s="319"/>
      <c r="H130" s="319"/>
      <c r="I130" s="124" t="s">
        <v>184</v>
      </c>
      <c r="J130" s="123" t="s">
        <v>382</v>
      </c>
      <c r="K130" s="123" t="s">
        <v>314</v>
      </c>
    </row>
    <row r="131" spans="1:11" ht="18.75">
      <c r="A131" s="319"/>
      <c r="B131" s="319"/>
      <c r="C131" s="345" t="s">
        <v>64</v>
      </c>
      <c r="D131" s="346"/>
      <c r="E131" s="347"/>
      <c r="F131" s="319"/>
      <c r="G131" s="319"/>
      <c r="H131" s="319"/>
      <c r="I131" s="124" t="s">
        <v>184</v>
      </c>
      <c r="J131" s="123" t="s">
        <v>382</v>
      </c>
      <c r="K131" s="123" t="s">
        <v>314</v>
      </c>
    </row>
    <row r="132" spans="1:11" ht="12">
      <c r="A132" s="319"/>
      <c r="B132" s="319"/>
      <c r="C132" s="319" t="s">
        <v>189</v>
      </c>
      <c r="D132" s="319"/>
      <c r="E132" s="319"/>
      <c r="F132" s="319" t="s">
        <v>184</v>
      </c>
      <c r="G132" s="319"/>
      <c r="H132" s="319"/>
      <c r="I132" s="124"/>
      <c r="J132" s="123">
        <v>30</v>
      </c>
      <c r="K132" s="123" t="s">
        <v>315</v>
      </c>
    </row>
    <row r="133" spans="1:11" ht="30" customHeight="1">
      <c r="A133" s="319"/>
      <c r="B133" s="319"/>
      <c r="C133" s="319" t="s">
        <v>190</v>
      </c>
      <c r="D133" s="319"/>
      <c r="E133" s="319"/>
      <c r="F133" s="319" t="s">
        <v>184</v>
      </c>
      <c r="G133" s="319"/>
      <c r="H133" s="319"/>
      <c r="I133" s="124"/>
      <c r="J133" s="123">
        <v>4</v>
      </c>
      <c r="K133" s="123" t="s">
        <v>317</v>
      </c>
    </row>
    <row r="134" spans="1:11" ht="30" customHeight="1">
      <c r="A134" s="319"/>
      <c r="B134" s="319"/>
      <c r="C134" s="338" t="s">
        <v>191</v>
      </c>
      <c r="D134" s="338"/>
      <c r="E134" s="338"/>
      <c r="F134" s="319" t="s">
        <v>184</v>
      </c>
      <c r="G134" s="319"/>
      <c r="H134" s="319"/>
      <c r="I134" s="124"/>
      <c r="J134" s="123">
        <v>540</v>
      </c>
      <c r="K134" s="123" t="s">
        <v>316</v>
      </c>
    </row>
    <row r="135" spans="1:11" ht="30" customHeight="1">
      <c r="A135" s="319"/>
      <c r="B135" s="319"/>
      <c r="C135" s="319" t="s">
        <v>192</v>
      </c>
      <c r="D135" s="319"/>
      <c r="E135" s="319"/>
      <c r="F135" s="319" t="s">
        <v>184</v>
      </c>
      <c r="G135" s="319"/>
      <c r="H135" s="319"/>
      <c r="I135" s="124"/>
      <c r="J135" s="123">
        <v>8</v>
      </c>
      <c r="K135" s="123" t="s">
        <v>318</v>
      </c>
    </row>
    <row r="136" spans="1:11" ht="30" customHeight="1">
      <c r="A136" s="319"/>
      <c r="B136" s="319"/>
      <c r="C136" s="319" t="s">
        <v>193</v>
      </c>
      <c r="D136" s="319"/>
      <c r="E136" s="319"/>
      <c r="F136" s="319" t="s">
        <v>184</v>
      </c>
      <c r="G136" s="319"/>
      <c r="H136" s="319"/>
      <c r="I136" s="124"/>
      <c r="J136" s="123">
        <v>3</v>
      </c>
      <c r="K136" s="123" t="s">
        <v>319</v>
      </c>
    </row>
    <row r="137" spans="1:11" ht="83.25" customHeight="1">
      <c r="A137" s="319"/>
      <c r="B137" s="319"/>
      <c r="C137" s="345" t="s">
        <v>194</v>
      </c>
      <c r="D137" s="346"/>
      <c r="E137" s="347"/>
      <c r="F137" s="319"/>
      <c r="G137" s="319"/>
      <c r="H137" s="319"/>
      <c r="I137" s="124"/>
      <c r="J137" s="123"/>
      <c r="K137" s="123" t="s">
        <v>328</v>
      </c>
    </row>
    <row r="138" spans="1:11" ht="100.5" customHeight="1">
      <c r="A138" s="319"/>
      <c r="B138" s="319"/>
      <c r="C138" s="339" t="s">
        <v>95</v>
      </c>
      <c r="D138" s="340"/>
      <c r="E138" s="341"/>
      <c r="F138" s="319"/>
      <c r="G138" s="319"/>
      <c r="H138" s="319"/>
      <c r="I138" s="124"/>
      <c r="J138" s="123" t="s">
        <v>382</v>
      </c>
      <c r="K138" s="123" t="s">
        <v>320</v>
      </c>
    </row>
    <row r="140" spans="1:11" ht="12">
      <c r="A140" s="344" t="s">
        <v>195</v>
      </c>
      <c r="B140" s="344"/>
      <c r="C140" s="344"/>
      <c r="D140" s="344"/>
      <c r="E140" s="344"/>
      <c r="F140" s="344"/>
      <c r="G140" s="344"/>
      <c r="H140" s="344"/>
      <c r="I140" s="128"/>
      <c r="J140" s="128"/>
      <c r="K140" s="128"/>
    </row>
    <row r="141" spans="1:11" ht="12" customHeight="1">
      <c r="A141" s="338" t="s">
        <v>161</v>
      </c>
      <c r="B141" s="338"/>
      <c r="C141" s="342" t="s">
        <v>60</v>
      </c>
      <c r="D141" s="343"/>
      <c r="E141" s="343"/>
      <c r="F141" s="316" t="s">
        <v>154</v>
      </c>
      <c r="G141" s="317"/>
      <c r="H141" s="318"/>
      <c r="I141" s="119" t="s">
        <v>152</v>
      </c>
      <c r="J141" s="119" t="s">
        <v>367</v>
      </c>
      <c r="K141" s="119" t="s">
        <v>102</v>
      </c>
    </row>
    <row r="142" spans="1:11" ht="30" customHeight="1">
      <c r="A142" s="319" t="s">
        <v>227</v>
      </c>
      <c r="B142" s="319"/>
      <c r="C142" s="319" t="s">
        <v>61</v>
      </c>
      <c r="D142" s="319"/>
      <c r="E142" s="319"/>
      <c r="F142" s="319" t="s">
        <v>184</v>
      </c>
      <c r="G142" s="319"/>
      <c r="H142" s="319"/>
      <c r="I142" s="124"/>
      <c r="J142" s="123" t="s">
        <v>417</v>
      </c>
      <c r="K142" s="123" t="s">
        <v>321</v>
      </c>
    </row>
    <row r="143" spans="1:11" ht="18.75">
      <c r="A143" s="319"/>
      <c r="B143" s="319"/>
      <c r="C143" s="319" t="s">
        <v>62</v>
      </c>
      <c r="D143" s="319"/>
      <c r="E143" s="319"/>
      <c r="F143" s="319" t="s">
        <v>184</v>
      </c>
      <c r="G143" s="319"/>
      <c r="H143" s="319"/>
      <c r="I143" s="124"/>
      <c r="J143" s="123" t="s">
        <v>419</v>
      </c>
      <c r="K143" s="123" t="s">
        <v>322</v>
      </c>
    </row>
    <row r="144" spans="1:11" ht="18.75">
      <c r="A144" s="319"/>
      <c r="B144" s="319"/>
      <c r="C144" s="319" t="s">
        <v>63</v>
      </c>
      <c r="D144" s="319"/>
      <c r="E144" s="319"/>
      <c r="F144" s="319" t="s">
        <v>184</v>
      </c>
      <c r="G144" s="319"/>
      <c r="H144" s="319"/>
      <c r="I144" s="196"/>
      <c r="J144" s="123" t="s">
        <v>438</v>
      </c>
      <c r="K144" s="123" t="s">
        <v>323</v>
      </c>
    </row>
    <row r="145" spans="1:11" ht="30" customHeight="1">
      <c r="A145" s="319"/>
      <c r="B145" s="319"/>
      <c r="C145" s="319" t="s">
        <v>64</v>
      </c>
      <c r="D145" s="319"/>
      <c r="E145" s="319"/>
      <c r="F145" s="319" t="s">
        <v>184</v>
      </c>
      <c r="G145" s="319"/>
      <c r="H145" s="319"/>
      <c r="I145" s="196"/>
      <c r="J145" s="123" t="s">
        <v>439</v>
      </c>
      <c r="K145" s="123" t="s">
        <v>324</v>
      </c>
    </row>
    <row r="146" spans="1:11" ht="30" customHeight="1">
      <c r="A146" s="319"/>
      <c r="B146" s="319"/>
      <c r="C146" s="319" t="s">
        <v>96</v>
      </c>
      <c r="D146" s="319"/>
      <c r="E146" s="319"/>
      <c r="F146" s="319" t="s">
        <v>184</v>
      </c>
      <c r="G146" s="319"/>
      <c r="H146" s="319"/>
      <c r="I146" s="124"/>
      <c r="J146" s="123" t="s">
        <v>422</v>
      </c>
      <c r="K146" s="123" t="s">
        <v>325</v>
      </c>
    </row>
    <row r="147" spans="1:11" ht="33.75" customHeight="1">
      <c r="A147" s="319"/>
      <c r="B147" s="319"/>
      <c r="C147" s="319" t="s">
        <v>66</v>
      </c>
      <c r="D147" s="319"/>
      <c r="E147" s="319"/>
      <c r="F147" s="319" t="s">
        <v>184</v>
      </c>
      <c r="G147" s="319"/>
      <c r="H147" s="319"/>
      <c r="I147" s="124"/>
      <c r="J147" s="123">
        <v>1</v>
      </c>
      <c r="K147" s="123" t="s">
        <v>326</v>
      </c>
    </row>
    <row r="148" spans="1:11" ht="63.75" customHeight="1">
      <c r="A148" s="319"/>
      <c r="B148" s="319"/>
      <c r="C148" s="319" t="s">
        <v>94</v>
      </c>
      <c r="D148" s="319"/>
      <c r="E148" s="319"/>
      <c r="F148" s="319" t="s">
        <v>184</v>
      </c>
      <c r="G148" s="319"/>
      <c r="H148" s="319"/>
      <c r="I148" s="124"/>
      <c r="J148" s="123"/>
      <c r="K148" s="123" t="s">
        <v>327</v>
      </c>
    </row>
    <row r="151" spans="1:11" ht="12" customHeight="1">
      <c r="A151" s="338" t="s">
        <v>161</v>
      </c>
      <c r="B151" s="338"/>
      <c r="C151" s="138" t="s">
        <v>60</v>
      </c>
      <c r="D151" s="139"/>
      <c r="E151" s="139"/>
      <c r="F151" s="316" t="s">
        <v>154</v>
      </c>
      <c r="G151" s="317"/>
      <c r="H151" s="318"/>
      <c r="I151" s="119" t="s">
        <v>152</v>
      </c>
      <c r="J151" s="119" t="s">
        <v>367</v>
      </c>
      <c r="K151" s="119" t="s">
        <v>163</v>
      </c>
    </row>
    <row r="152" spans="1:11" ht="30" customHeight="1">
      <c r="A152" s="319" t="s">
        <v>228</v>
      </c>
      <c r="B152" s="319"/>
      <c r="C152" s="319" t="s">
        <v>61</v>
      </c>
      <c r="D152" s="319"/>
      <c r="E152" s="319"/>
      <c r="F152" s="319" t="s">
        <v>184</v>
      </c>
      <c r="G152" s="319"/>
      <c r="H152" s="319"/>
      <c r="I152" s="124"/>
      <c r="J152" s="123" t="s">
        <v>440</v>
      </c>
      <c r="K152" s="123" t="s">
        <v>336</v>
      </c>
    </row>
    <row r="153" spans="1:11" ht="30" customHeight="1">
      <c r="A153" s="319"/>
      <c r="B153" s="319"/>
      <c r="C153" s="319" t="s">
        <v>62</v>
      </c>
      <c r="D153" s="319"/>
      <c r="E153" s="319"/>
      <c r="F153" s="319" t="s">
        <v>184</v>
      </c>
      <c r="G153" s="319"/>
      <c r="H153" s="319"/>
      <c r="I153" s="124"/>
      <c r="J153" s="123" t="s">
        <v>418</v>
      </c>
      <c r="K153" s="123" t="s">
        <v>337</v>
      </c>
    </row>
    <row r="154" spans="1:11" ht="30" customHeight="1">
      <c r="A154" s="319"/>
      <c r="B154" s="319"/>
      <c r="C154" s="319" t="s">
        <v>63</v>
      </c>
      <c r="D154" s="319"/>
      <c r="E154" s="319"/>
      <c r="F154" s="319" t="s">
        <v>415</v>
      </c>
      <c r="G154" s="319"/>
      <c r="H154" s="319"/>
      <c r="I154" s="196"/>
      <c r="J154" s="123" t="s">
        <v>420</v>
      </c>
      <c r="K154" s="123" t="s">
        <v>338</v>
      </c>
    </row>
    <row r="155" spans="1:11" ht="30" customHeight="1">
      <c r="A155" s="319"/>
      <c r="B155" s="319"/>
      <c r="C155" s="319" t="s">
        <v>64</v>
      </c>
      <c r="D155" s="319"/>
      <c r="E155" s="319"/>
      <c r="F155" s="319" t="s">
        <v>416</v>
      </c>
      <c r="G155" s="319"/>
      <c r="H155" s="319"/>
      <c r="I155" s="196"/>
      <c r="J155" s="123" t="s">
        <v>414</v>
      </c>
      <c r="K155" s="123" t="s">
        <v>339</v>
      </c>
    </row>
    <row r="156" spans="1:11" ht="30" customHeight="1">
      <c r="A156" s="319"/>
      <c r="B156" s="319"/>
      <c r="C156" s="319" t="s">
        <v>96</v>
      </c>
      <c r="D156" s="319"/>
      <c r="E156" s="319"/>
      <c r="F156" s="319" t="s">
        <v>184</v>
      </c>
      <c r="G156" s="319"/>
      <c r="H156" s="319"/>
      <c r="I156" s="124"/>
      <c r="J156" s="123" t="s">
        <v>421</v>
      </c>
      <c r="K156" s="123" t="s">
        <v>325</v>
      </c>
    </row>
    <row r="157" spans="1:11" ht="30" customHeight="1">
      <c r="A157" s="319"/>
      <c r="B157" s="319"/>
      <c r="C157" s="319" t="s">
        <v>66</v>
      </c>
      <c r="D157" s="319"/>
      <c r="E157" s="319"/>
      <c r="F157" s="319" t="s">
        <v>184</v>
      </c>
      <c r="G157" s="319"/>
      <c r="H157" s="319"/>
      <c r="I157" s="124"/>
      <c r="J157" s="123" t="s">
        <v>423</v>
      </c>
      <c r="K157" s="123" t="s">
        <v>340</v>
      </c>
    </row>
    <row r="158" spans="1:11" ht="63.75" customHeight="1">
      <c r="A158" s="319"/>
      <c r="B158" s="319"/>
      <c r="C158" s="319" t="s">
        <v>94</v>
      </c>
      <c r="D158" s="319"/>
      <c r="E158" s="319"/>
      <c r="F158" s="319"/>
      <c r="G158" s="319"/>
      <c r="H158" s="319"/>
      <c r="I158" s="196"/>
      <c r="J158" s="123"/>
      <c r="K158" s="123" t="s">
        <v>341</v>
      </c>
    </row>
    <row r="159" spans="1:11" ht="99" customHeight="1">
      <c r="A159" s="319"/>
      <c r="B159" s="319"/>
      <c r="C159" s="339" t="s">
        <v>95</v>
      </c>
      <c r="D159" s="340"/>
      <c r="E159" s="341"/>
      <c r="F159" s="319"/>
      <c r="G159" s="319"/>
      <c r="H159" s="319"/>
      <c r="I159" s="196"/>
      <c r="J159" s="123"/>
      <c r="K159" s="123" t="s">
        <v>342</v>
      </c>
    </row>
    <row r="162" spans="1:11" ht="23.25" customHeight="1">
      <c r="A162" s="331" t="s">
        <v>196</v>
      </c>
      <c r="B162" s="332"/>
      <c r="C162" s="332"/>
      <c r="D162" s="332"/>
      <c r="E162" s="332"/>
      <c r="F162" s="332"/>
      <c r="G162" s="332"/>
      <c r="H162" s="332"/>
      <c r="I162" s="332"/>
      <c r="J162" s="332"/>
      <c r="K162" s="332"/>
    </row>
    <row r="163" spans="1:11" ht="45.75" customHeight="1">
      <c r="A163" s="353" t="s">
        <v>197</v>
      </c>
      <c r="B163" s="354"/>
      <c r="C163" s="354"/>
      <c r="D163" s="354"/>
      <c r="E163" s="354"/>
      <c r="F163" s="354"/>
      <c r="G163" s="354"/>
      <c r="H163" s="354"/>
      <c r="I163" s="354"/>
      <c r="J163" s="354"/>
      <c r="K163" s="354"/>
    </row>
    <row r="164" spans="1:11" ht="45.75" customHeight="1">
      <c r="A164" s="140"/>
      <c r="B164" s="141"/>
      <c r="C164" s="141"/>
      <c r="D164" s="141"/>
      <c r="E164" s="141"/>
      <c r="F164" s="316" t="s">
        <v>154</v>
      </c>
      <c r="G164" s="317"/>
      <c r="H164" s="318"/>
      <c r="I164" s="119" t="s">
        <v>152</v>
      </c>
      <c r="J164" s="119" t="s">
        <v>162</v>
      </c>
      <c r="K164" s="119" t="s">
        <v>102</v>
      </c>
    </row>
    <row r="165" spans="1:11" ht="27.75">
      <c r="A165" s="328" t="s">
        <v>168</v>
      </c>
      <c r="B165" s="329"/>
      <c r="C165" s="329"/>
      <c r="D165" s="329"/>
      <c r="E165" s="330"/>
      <c r="F165" s="319" t="s">
        <v>184</v>
      </c>
      <c r="G165" s="319"/>
      <c r="H165" s="319"/>
      <c r="I165" s="124"/>
      <c r="J165" s="123"/>
      <c r="K165" s="123" t="s">
        <v>360</v>
      </c>
    </row>
    <row r="166" spans="1:11" ht="27.75">
      <c r="A166" s="328" t="s">
        <v>169</v>
      </c>
      <c r="B166" s="329"/>
      <c r="C166" s="329"/>
      <c r="D166" s="329"/>
      <c r="E166" s="330"/>
      <c r="F166" s="319" t="s">
        <v>184</v>
      </c>
      <c r="G166" s="319"/>
      <c r="H166" s="319"/>
      <c r="I166" s="124"/>
      <c r="J166" s="123"/>
      <c r="K166" s="123" t="s">
        <v>361</v>
      </c>
    </row>
    <row r="167" spans="1:11" ht="27.75">
      <c r="A167" s="328" t="s">
        <v>170</v>
      </c>
      <c r="B167" s="329"/>
      <c r="C167" s="329"/>
      <c r="D167" s="329"/>
      <c r="E167" s="330"/>
      <c r="F167" s="319" t="s">
        <v>184</v>
      </c>
      <c r="G167" s="319"/>
      <c r="H167" s="319"/>
      <c r="I167" s="124"/>
      <c r="J167" s="123"/>
      <c r="K167" s="123" t="s">
        <v>362</v>
      </c>
    </row>
    <row r="168" spans="1:5" ht="12.75">
      <c r="A168" s="142"/>
      <c r="B168" s="143"/>
      <c r="C168" s="143"/>
      <c r="D168" s="143"/>
      <c r="E168" s="143"/>
    </row>
    <row r="169" spans="1:11" ht="15" customHeight="1">
      <c r="A169" s="331" t="s">
        <v>198</v>
      </c>
      <c r="B169" s="332"/>
      <c r="C169" s="332"/>
      <c r="D169" s="332"/>
      <c r="E169" s="332"/>
      <c r="F169" s="332"/>
      <c r="G169" s="332"/>
      <c r="H169" s="332"/>
      <c r="I169" s="332"/>
      <c r="J169" s="332"/>
      <c r="K169" s="332"/>
    </row>
    <row r="170" spans="1:11" ht="24" customHeight="1">
      <c r="A170" s="333" t="s">
        <v>199</v>
      </c>
      <c r="B170" s="334"/>
      <c r="C170" s="334"/>
      <c r="D170" s="334"/>
      <c r="E170" s="334"/>
      <c r="F170" s="334"/>
      <c r="G170" s="334"/>
      <c r="H170" s="334"/>
      <c r="I170" s="334"/>
      <c r="J170" s="334"/>
      <c r="K170" s="335"/>
    </row>
    <row r="171" spans="1:11" ht="35.25" customHeight="1">
      <c r="A171" s="144"/>
      <c r="B171" s="133" t="s">
        <v>173</v>
      </c>
      <c r="C171" s="371" t="s">
        <v>200</v>
      </c>
      <c r="D171" s="372"/>
      <c r="E171" s="372"/>
      <c r="F171" s="372"/>
      <c r="G171" s="372"/>
      <c r="H171" s="372"/>
      <c r="I171" s="372"/>
      <c r="J171" s="372"/>
      <c r="K171" s="373"/>
    </row>
    <row r="172" spans="1:11" ht="24">
      <c r="A172" s="144" t="s">
        <v>174</v>
      </c>
      <c r="B172" s="145" t="s">
        <v>175</v>
      </c>
      <c r="C172" s="338">
        <v>237</v>
      </c>
      <c r="D172" s="338"/>
      <c r="E172" s="324" t="s">
        <v>176</v>
      </c>
      <c r="F172" s="359"/>
      <c r="G172" s="338">
        <v>261</v>
      </c>
      <c r="H172" s="338"/>
      <c r="I172" s="231"/>
      <c r="J172" s="231"/>
      <c r="K172" s="232"/>
    </row>
    <row r="173" spans="1:11" ht="39.75" customHeight="1">
      <c r="A173" s="146"/>
      <c r="B173" s="147"/>
      <c r="C173" s="148"/>
      <c r="D173" s="148"/>
      <c r="E173" s="149"/>
      <c r="F173" s="316" t="s">
        <v>154</v>
      </c>
      <c r="G173" s="317"/>
      <c r="H173" s="318"/>
      <c r="I173" s="119" t="s">
        <v>152</v>
      </c>
      <c r="J173" s="119" t="s">
        <v>162</v>
      </c>
      <c r="K173" s="119" t="s">
        <v>102</v>
      </c>
    </row>
    <row r="174" spans="1:11" ht="27.75">
      <c r="A174" s="328" t="s">
        <v>177</v>
      </c>
      <c r="B174" s="329"/>
      <c r="C174" s="329"/>
      <c r="D174" s="329"/>
      <c r="E174" s="330"/>
      <c r="F174" s="319" t="s">
        <v>184</v>
      </c>
      <c r="G174" s="319"/>
      <c r="H174" s="319"/>
      <c r="I174" s="124"/>
      <c r="J174" s="123"/>
      <c r="K174" s="123" t="s">
        <v>358</v>
      </c>
    </row>
    <row r="175" spans="1:11" ht="60" customHeight="1">
      <c r="A175" s="328" t="s">
        <v>178</v>
      </c>
      <c r="B175" s="329"/>
      <c r="C175" s="329"/>
      <c r="D175" s="329"/>
      <c r="E175" s="330"/>
      <c r="F175" s="319" t="s">
        <v>184</v>
      </c>
      <c r="G175" s="319"/>
      <c r="H175" s="319"/>
      <c r="I175" s="124"/>
      <c r="J175" s="123"/>
      <c r="K175" s="123" t="s">
        <v>357</v>
      </c>
    </row>
    <row r="176" spans="1:11" ht="72" customHeight="1">
      <c r="A176" s="328" t="s">
        <v>179</v>
      </c>
      <c r="B176" s="329"/>
      <c r="C176" s="329"/>
      <c r="D176" s="329"/>
      <c r="E176" s="330"/>
      <c r="F176" s="319" t="s">
        <v>184</v>
      </c>
      <c r="G176" s="319"/>
      <c r="H176" s="319"/>
      <c r="I176" s="124"/>
      <c r="J176" s="123"/>
      <c r="K176" s="123" t="s">
        <v>353</v>
      </c>
    </row>
    <row r="177" spans="1:11" ht="52.5" customHeight="1">
      <c r="A177" s="328" t="s">
        <v>180</v>
      </c>
      <c r="B177" s="329"/>
      <c r="C177" s="329"/>
      <c r="D177" s="329"/>
      <c r="E177" s="330"/>
      <c r="F177" s="319" t="s">
        <v>184</v>
      </c>
      <c r="G177" s="319"/>
      <c r="H177" s="319"/>
      <c r="I177" s="124"/>
      <c r="K177" s="123" t="s">
        <v>359</v>
      </c>
    </row>
    <row r="178" spans="1:11" ht="12.75">
      <c r="A178" s="328" t="s">
        <v>181</v>
      </c>
      <c r="B178" s="329"/>
      <c r="C178" s="329"/>
      <c r="D178" s="329"/>
      <c r="E178" s="330"/>
      <c r="F178" s="319" t="s">
        <v>184</v>
      </c>
      <c r="G178" s="319"/>
      <c r="H178" s="319"/>
      <c r="I178" s="124"/>
      <c r="J178" s="123"/>
      <c r="K178" s="123" t="s">
        <v>354</v>
      </c>
    </row>
    <row r="179" spans="1:11" ht="24.75" customHeight="1">
      <c r="A179" s="328" t="s">
        <v>182</v>
      </c>
      <c r="B179" s="329"/>
      <c r="C179" s="329"/>
      <c r="D179" s="329"/>
      <c r="E179" s="330"/>
      <c r="F179" s="319" t="s">
        <v>184</v>
      </c>
      <c r="G179" s="319"/>
      <c r="H179" s="319"/>
      <c r="I179" s="124"/>
      <c r="J179" s="123" t="s">
        <v>356</v>
      </c>
      <c r="K179" s="123" t="s">
        <v>355</v>
      </c>
    </row>
    <row r="181" spans="1:11" ht="12" customHeight="1">
      <c r="A181" s="336" t="s">
        <v>201</v>
      </c>
      <c r="B181" s="337"/>
      <c r="C181" s="337"/>
      <c r="D181" s="337"/>
      <c r="E181" s="337"/>
      <c r="F181" s="132"/>
      <c r="G181" s="132"/>
      <c r="H181" s="133"/>
      <c r="I181" s="129"/>
      <c r="J181" s="129"/>
      <c r="K181" s="129"/>
    </row>
    <row r="182" spans="1:11" ht="57" customHeight="1">
      <c r="A182" s="322" t="s">
        <v>202</v>
      </c>
      <c r="B182" s="323"/>
      <c r="C182" s="323"/>
      <c r="D182" s="323"/>
      <c r="E182" s="323"/>
      <c r="F182" s="316" t="s">
        <v>154</v>
      </c>
      <c r="G182" s="317"/>
      <c r="H182" s="318"/>
      <c r="I182" s="119" t="s">
        <v>152</v>
      </c>
      <c r="J182" s="119" t="s">
        <v>162</v>
      </c>
      <c r="K182" s="119" t="s">
        <v>163</v>
      </c>
    </row>
    <row r="183" spans="1:11" ht="24">
      <c r="A183" s="131" t="s">
        <v>203</v>
      </c>
      <c r="B183" s="132"/>
      <c r="C183" s="132"/>
      <c r="D183" s="133"/>
      <c r="E183" s="146"/>
      <c r="F183" s="319" t="s">
        <v>184</v>
      </c>
      <c r="G183" s="319"/>
      <c r="H183" s="319"/>
      <c r="I183" s="124"/>
      <c r="J183" s="123"/>
      <c r="K183" s="123" t="s">
        <v>352</v>
      </c>
    </row>
    <row r="184" spans="1:11" ht="18.75">
      <c r="A184" s="327" t="s">
        <v>204</v>
      </c>
      <c r="B184" s="327"/>
      <c r="C184" s="327"/>
      <c r="D184" s="327"/>
      <c r="E184" s="146"/>
      <c r="F184" s="319" t="s">
        <v>184</v>
      </c>
      <c r="G184" s="319"/>
      <c r="H184" s="319"/>
      <c r="I184" s="124"/>
      <c r="J184" s="123"/>
      <c r="K184" s="123" t="s">
        <v>351</v>
      </c>
    </row>
    <row r="185" spans="1:11" ht="12">
      <c r="A185" s="327" t="s">
        <v>205</v>
      </c>
      <c r="B185" s="327"/>
      <c r="C185" s="327"/>
      <c r="D185" s="327"/>
      <c r="E185" s="146"/>
      <c r="F185" s="319" t="s">
        <v>184</v>
      </c>
      <c r="G185" s="319"/>
      <c r="H185" s="319"/>
      <c r="I185" s="124"/>
      <c r="J185" s="123"/>
      <c r="K185" s="123" t="s">
        <v>350</v>
      </c>
    </row>
    <row r="186" spans="1:11" ht="18.75">
      <c r="A186" s="327" t="s">
        <v>206</v>
      </c>
      <c r="B186" s="327"/>
      <c r="C186" s="327"/>
      <c r="D186" s="327"/>
      <c r="E186" s="146"/>
      <c r="F186" s="319" t="s">
        <v>184</v>
      </c>
      <c r="G186" s="319"/>
      <c r="H186" s="319"/>
      <c r="I186" s="124"/>
      <c r="J186" s="123"/>
      <c r="K186" s="123" t="s">
        <v>349</v>
      </c>
    </row>
    <row r="187" spans="1:11" ht="12">
      <c r="A187" s="327" t="s">
        <v>207</v>
      </c>
      <c r="B187" s="327"/>
      <c r="C187" s="327"/>
      <c r="D187" s="327"/>
      <c r="E187" s="146"/>
      <c r="F187" s="319" t="s">
        <v>184</v>
      </c>
      <c r="G187" s="319"/>
      <c r="H187" s="319"/>
      <c r="I187" s="124"/>
      <c r="J187" s="123"/>
      <c r="K187" s="123" t="s">
        <v>348</v>
      </c>
    </row>
    <row r="188" spans="9:11" ht="15" customHeight="1">
      <c r="I188" s="150"/>
      <c r="J188" s="150"/>
      <c r="K188" s="150"/>
    </row>
    <row r="189" spans="9:11" ht="15" customHeight="1">
      <c r="I189" s="129"/>
      <c r="J189" s="129"/>
      <c r="K189" s="129"/>
    </row>
    <row r="190" spans="1:11" ht="12" customHeight="1">
      <c r="A190" s="325" t="s">
        <v>208</v>
      </c>
      <c r="B190" s="326"/>
      <c r="C190" s="326"/>
      <c r="D190" s="326"/>
      <c r="E190" s="326"/>
      <c r="F190" s="316" t="s">
        <v>154</v>
      </c>
      <c r="G190" s="317"/>
      <c r="H190" s="318"/>
      <c r="I190" s="119" t="s">
        <v>152</v>
      </c>
      <c r="J190" s="119" t="s">
        <v>162</v>
      </c>
      <c r="K190" s="119" t="s">
        <v>163</v>
      </c>
    </row>
    <row r="191" spans="1:11" ht="62.25" customHeight="1">
      <c r="A191" s="322" t="s">
        <v>183</v>
      </c>
      <c r="B191" s="323"/>
      <c r="C191" s="323"/>
      <c r="D191" s="323"/>
      <c r="E191" s="323"/>
      <c r="F191" s="319" t="s">
        <v>184</v>
      </c>
      <c r="G191" s="319"/>
      <c r="H191" s="319"/>
      <c r="I191" s="124"/>
      <c r="J191" s="123"/>
      <c r="K191" s="98" t="s">
        <v>347</v>
      </c>
    </row>
    <row r="192" spans="1:11" ht="12">
      <c r="A192" s="151"/>
      <c r="B192" s="151"/>
      <c r="C192" s="151"/>
      <c r="D192" s="151"/>
      <c r="E192" s="152"/>
      <c r="F192" s="151"/>
      <c r="G192" s="129"/>
      <c r="H192" s="129"/>
      <c r="I192" s="134"/>
      <c r="J192" s="134"/>
      <c r="K192" s="134"/>
    </row>
    <row r="193" spans="1:11" ht="12">
      <c r="A193" s="151"/>
      <c r="B193" s="151"/>
      <c r="C193" s="151"/>
      <c r="D193" s="151"/>
      <c r="E193" s="152"/>
      <c r="F193" s="151"/>
      <c r="G193" s="129"/>
      <c r="H193" s="129"/>
      <c r="I193" s="134"/>
      <c r="J193" s="134"/>
      <c r="K193" s="134"/>
    </row>
    <row r="194" spans="1:11" ht="12" customHeight="1">
      <c r="A194" s="320" t="s">
        <v>209</v>
      </c>
      <c r="B194" s="321"/>
      <c r="C194" s="321"/>
      <c r="D194" s="321"/>
      <c r="E194" s="321"/>
      <c r="F194" s="321"/>
      <c r="G194" s="321"/>
      <c r="H194" s="321"/>
      <c r="I194" s="321"/>
      <c r="J194" s="321"/>
      <c r="K194" s="321"/>
    </row>
    <row r="195" spans="1:11" ht="12" customHeight="1">
      <c r="A195" s="225" t="s">
        <v>161</v>
      </c>
      <c r="B195" s="226"/>
      <c r="C195" s="226"/>
      <c r="D195" s="227"/>
      <c r="F195" s="316" t="s">
        <v>154</v>
      </c>
      <c r="G195" s="317"/>
      <c r="H195" s="318"/>
      <c r="I195" s="119" t="s">
        <v>152</v>
      </c>
      <c r="J195" s="119" t="s">
        <v>125</v>
      </c>
      <c r="K195" s="119" t="s">
        <v>102</v>
      </c>
    </row>
    <row r="196" spans="1:11" ht="58.5" customHeight="1">
      <c r="A196" s="322" t="s">
        <v>210</v>
      </c>
      <c r="B196" s="323"/>
      <c r="C196" s="323"/>
      <c r="D196" s="323"/>
      <c r="E196" s="324"/>
      <c r="F196" s="319" t="s">
        <v>184</v>
      </c>
      <c r="G196" s="319"/>
      <c r="H196" s="319"/>
      <c r="I196" s="124"/>
      <c r="J196" s="123"/>
      <c r="K196" s="123" t="s">
        <v>345</v>
      </c>
    </row>
    <row r="197" spans="1:11" ht="74.25" customHeight="1">
      <c r="A197" s="322" t="s">
        <v>211</v>
      </c>
      <c r="B197" s="323"/>
      <c r="C197" s="323"/>
      <c r="D197" s="323"/>
      <c r="E197" s="324"/>
      <c r="F197" s="319" t="s">
        <v>184</v>
      </c>
      <c r="G197" s="319"/>
      <c r="H197" s="319"/>
      <c r="I197" s="124"/>
      <c r="J197" s="123"/>
      <c r="K197" s="123" t="s">
        <v>344</v>
      </c>
    </row>
    <row r="198" spans="1:11" ht="85.5" customHeight="1">
      <c r="A198" s="322" t="s">
        <v>212</v>
      </c>
      <c r="B198" s="323"/>
      <c r="C198" s="323"/>
      <c r="D198" s="323"/>
      <c r="E198" s="324"/>
      <c r="F198" s="319" t="s">
        <v>184</v>
      </c>
      <c r="G198" s="319"/>
      <c r="H198" s="319"/>
      <c r="I198" s="124"/>
      <c r="J198" s="123"/>
      <c r="K198" s="123" t="s">
        <v>343</v>
      </c>
    </row>
    <row r="199" spans="1:11" ht="85.5" customHeight="1">
      <c r="A199" s="322" t="s">
        <v>213</v>
      </c>
      <c r="B199" s="323"/>
      <c r="C199" s="323"/>
      <c r="D199" s="323"/>
      <c r="E199" s="323"/>
      <c r="F199" s="319"/>
      <c r="G199" s="319"/>
      <c r="H199" s="319"/>
      <c r="I199" s="266" t="s">
        <v>184</v>
      </c>
      <c r="J199" s="123" t="s">
        <v>346</v>
      </c>
      <c r="K199" s="98"/>
    </row>
    <row r="200" spans="1:11" ht="15.75">
      <c r="A200" s="315" t="s">
        <v>441</v>
      </c>
      <c r="B200" s="315"/>
      <c r="C200" s="315"/>
      <c r="D200" s="315"/>
      <c r="E200" s="315"/>
      <c r="F200" s="315"/>
      <c r="G200" s="315"/>
      <c r="H200" s="315"/>
      <c r="I200" s="315"/>
      <c r="J200" s="315"/>
      <c r="K200" s="268" t="s">
        <v>152</v>
      </c>
    </row>
    <row r="201" spans="9:11" ht="12">
      <c r="I201" s="153"/>
      <c r="J201" s="153"/>
      <c r="K201" s="153"/>
    </row>
    <row r="202" spans="9:11" ht="12">
      <c r="I202" s="129"/>
      <c r="J202" s="129"/>
      <c r="K202" s="129"/>
    </row>
    <row r="203" spans="1:13" ht="15">
      <c r="A203" s="267"/>
      <c r="B203" s="267"/>
      <c r="C203" s="267"/>
      <c r="D203" s="267"/>
      <c r="E203" s="267"/>
      <c r="F203" s="267"/>
      <c r="G203" s="267"/>
      <c r="H203" s="267"/>
      <c r="I203" s="267"/>
      <c r="J203" s="267"/>
      <c r="K203" s="267"/>
      <c r="L203" s="267"/>
      <c r="M203" s="267"/>
    </row>
    <row r="204" spans="1:11" ht="15.75">
      <c r="A204" s="314" t="s">
        <v>429</v>
      </c>
      <c r="B204" s="314"/>
      <c r="C204" s="314"/>
      <c r="E204" s="314" t="s">
        <v>429</v>
      </c>
      <c r="F204" s="314"/>
      <c r="G204" s="314"/>
      <c r="H204" s="314"/>
      <c r="I204" s="241"/>
      <c r="J204" s="314" t="s">
        <v>429</v>
      </c>
      <c r="K204" s="314"/>
    </row>
    <row r="205" spans="1:11" ht="15.75">
      <c r="A205" s="296" t="s">
        <v>430</v>
      </c>
      <c r="B205" s="296"/>
      <c r="C205" s="296"/>
      <c r="E205" s="296" t="s">
        <v>431</v>
      </c>
      <c r="F205" s="296"/>
      <c r="G205" s="296"/>
      <c r="H205" s="296"/>
      <c r="I205" s="241"/>
      <c r="J205" s="295" t="s">
        <v>432</v>
      </c>
      <c r="K205" s="295"/>
    </row>
    <row r="206" spans="1:11" ht="15.75">
      <c r="A206" s="249" t="s">
        <v>433</v>
      </c>
      <c r="B206" s="249"/>
      <c r="E206" s="249" t="s">
        <v>434</v>
      </c>
      <c r="F206" s="249"/>
      <c r="G206" s="249"/>
      <c r="H206" s="249"/>
      <c r="I206" s="241"/>
      <c r="J206" s="296" t="s">
        <v>434</v>
      </c>
      <c r="K206" s="296"/>
    </row>
    <row r="207" spans="1:13" ht="15">
      <c r="A207" s="267"/>
      <c r="B207" s="267"/>
      <c r="C207" s="267"/>
      <c r="D207" s="267"/>
      <c r="E207" s="267"/>
      <c r="F207" s="267"/>
      <c r="G207" s="267"/>
      <c r="H207" s="267"/>
      <c r="I207" s="267"/>
      <c r="J207" s="267"/>
      <c r="K207" s="267"/>
      <c r="L207" s="267"/>
      <c r="M207" s="267"/>
    </row>
    <row r="208" spans="9:11" ht="12">
      <c r="I208" s="150"/>
      <c r="J208" s="150"/>
      <c r="K208" s="150"/>
    </row>
    <row r="209" spans="9:11" ht="12">
      <c r="I209" s="129"/>
      <c r="J209" s="129"/>
      <c r="K209" s="129"/>
    </row>
    <row r="210" spans="9:11" ht="12">
      <c r="I210" s="129"/>
      <c r="J210" s="129"/>
      <c r="K210" s="129"/>
    </row>
    <row r="211" spans="9:11" ht="12">
      <c r="I211" s="129"/>
      <c r="J211" s="129"/>
      <c r="K211" s="129"/>
    </row>
  </sheetData>
  <sheetProtection/>
  <mergeCells count="350">
    <mergeCell ref="F17:H17"/>
    <mergeCell ref="F16:H16"/>
    <mergeCell ref="F158:H158"/>
    <mergeCell ref="F61:H61"/>
    <mergeCell ref="B16:E16"/>
    <mergeCell ref="B10:E10"/>
    <mergeCell ref="A9:E9"/>
    <mergeCell ref="F10:H10"/>
    <mergeCell ref="B11:E11"/>
    <mergeCell ref="F11:H11"/>
    <mergeCell ref="F9:H9"/>
    <mergeCell ref="A16:A19"/>
    <mergeCell ref="B12:E12"/>
    <mergeCell ref="F12:H12"/>
    <mergeCell ref="C61:E61"/>
    <mergeCell ref="A21:H21"/>
    <mergeCell ref="A22:E22"/>
    <mergeCell ref="F22:H22"/>
    <mergeCell ref="B19:E19"/>
    <mergeCell ref="B18:E18"/>
    <mergeCell ref="F19:H19"/>
    <mergeCell ref="F18:H18"/>
    <mergeCell ref="F72:H72"/>
    <mergeCell ref="F82:H82"/>
    <mergeCell ref="F93:H93"/>
    <mergeCell ref="F103:H103"/>
    <mergeCell ref="F75:H75"/>
    <mergeCell ref="F78:H78"/>
    <mergeCell ref="B13:E13"/>
    <mergeCell ref="F13:H13"/>
    <mergeCell ref="B14:E14"/>
    <mergeCell ref="F14:H14"/>
    <mergeCell ref="C70:E70"/>
    <mergeCell ref="F38:H38"/>
    <mergeCell ref="A38:E38"/>
    <mergeCell ref="F52:H52"/>
    <mergeCell ref="F62:H62"/>
    <mergeCell ref="B17:E17"/>
    <mergeCell ref="F39:H39"/>
    <mergeCell ref="A39:E39"/>
    <mergeCell ref="C45:E45"/>
    <mergeCell ref="F45:H45"/>
    <mergeCell ref="A43:K43"/>
    <mergeCell ref="A65:B65"/>
    <mergeCell ref="F47:H47"/>
    <mergeCell ref="F48:H48"/>
    <mergeCell ref="C50:E50"/>
    <mergeCell ref="C51:E51"/>
    <mergeCell ref="C66:E66"/>
    <mergeCell ref="F59:H59"/>
    <mergeCell ref="C60:E60"/>
    <mergeCell ref="F60:H60"/>
    <mergeCell ref="C53:E53"/>
    <mergeCell ref="C52:E52"/>
    <mergeCell ref="F53:H53"/>
    <mergeCell ref="C58:E58"/>
    <mergeCell ref="F58:H58"/>
    <mergeCell ref="C63:E63"/>
    <mergeCell ref="F23:H23"/>
    <mergeCell ref="F24:H24"/>
    <mergeCell ref="F25:H25"/>
    <mergeCell ref="C69:E69"/>
    <mergeCell ref="F69:H69"/>
    <mergeCell ref="F66:H66"/>
    <mergeCell ref="F27:H27"/>
    <mergeCell ref="C47:E47"/>
    <mergeCell ref="C48:E48"/>
    <mergeCell ref="C49:E49"/>
    <mergeCell ref="B28:E28"/>
    <mergeCell ref="B29:E29"/>
    <mergeCell ref="B30:E30"/>
    <mergeCell ref="B23:E23"/>
    <mergeCell ref="B24:E24"/>
    <mergeCell ref="B25:E25"/>
    <mergeCell ref="F49:H49"/>
    <mergeCell ref="F50:H50"/>
    <mergeCell ref="F51:H51"/>
    <mergeCell ref="F55:H55"/>
    <mergeCell ref="C55:E55"/>
    <mergeCell ref="C65:E65"/>
    <mergeCell ref="F65:H65"/>
    <mergeCell ref="C62:E62"/>
    <mergeCell ref="C59:E59"/>
    <mergeCell ref="F63:H63"/>
    <mergeCell ref="F71:H71"/>
    <mergeCell ref="C80:E80"/>
    <mergeCell ref="F80:H80"/>
    <mergeCell ref="C72:E72"/>
    <mergeCell ref="A66:B73"/>
    <mergeCell ref="F73:H73"/>
    <mergeCell ref="F70:H70"/>
    <mergeCell ref="C67:E67"/>
    <mergeCell ref="F67:H67"/>
    <mergeCell ref="C73:E73"/>
    <mergeCell ref="F68:H68"/>
    <mergeCell ref="C79:E79"/>
    <mergeCell ref="F79:H79"/>
    <mergeCell ref="A75:B75"/>
    <mergeCell ref="C76:E76"/>
    <mergeCell ref="F76:H76"/>
    <mergeCell ref="C77:E77"/>
    <mergeCell ref="F77:H77"/>
    <mergeCell ref="C75:E75"/>
    <mergeCell ref="C71:E71"/>
    <mergeCell ref="A45:B45"/>
    <mergeCell ref="C88:E88"/>
    <mergeCell ref="F88:H88"/>
    <mergeCell ref="A87:B94"/>
    <mergeCell ref="F94:H94"/>
    <mergeCell ref="C92:E92"/>
    <mergeCell ref="C81:E81"/>
    <mergeCell ref="F81:H81"/>
    <mergeCell ref="C78:E78"/>
    <mergeCell ref="C68:E68"/>
    <mergeCell ref="C94:E94"/>
    <mergeCell ref="F92:H92"/>
    <mergeCell ref="C93:E93"/>
    <mergeCell ref="C90:E90"/>
    <mergeCell ref="F89:H89"/>
    <mergeCell ref="C82:E82"/>
    <mergeCell ref="F90:H90"/>
    <mergeCell ref="C91:E91"/>
    <mergeCell ref="C89:E89"/>
    <mergeCell ref="F91:H91"/>
    <mergeCell ref="A86:B86"/>
    <mergeCell ref="C87:E87"/>
    <mergeCell ref="F87:H87"/>
    <mergeCell ref="C83:E83"/>
    <mergeCell ref="F83:H83"/>
    <mergeCell ref="C86:E86"/>
    <mergeCell ref="F86:H86"/>
    <mergeCell ref="A85:H85"/>
    <mergeCell ref="A76:B83"/>
    <mergeCell ref="A44:H44"/>
    <mergeCell ref="A55:B55"/>
    <mergeCell ref="A56:B63"/>
    <mergeCell ref="A46:B53"/>
    <mergeCell ref="C56:E56"/>
    <mergeCell ref="F56:H56"/>
    <mergeCell ref="C57:E57"/>
    <mergeCell ref="F57:H57"/>
    <mergeCell ref="C46:E46"/>
    <mergeCell ref="F46:H46"/>
    <mergeCell ref="C96:E96"/>
    <mergeCell ref="F96:H96"/>
    <mergeCell ref="C106:E106"/>
    <mergeCell ref="F106:H106"/>
    <mergeCell ref="C103:E103"/>
    <mergeCell ref="C101:E101"/>
    <mergeCell ref="F101:H101"/>
    <mergeCell ref="F104:H104"/>
    <mergeCell ref="C100:E100"/>
    <mergeCell ref="F100:H100"/>
    <mergeCell ref="A96:B96"/>
    <mergeCell ref="C97:E97"/>
    <mergeCell ref="F97:H97"/>
    <mergeCell ref="C98:E98"/>
    <mergeCell ref="F98:H98"/>
    <mergeCell ref="A97:B104"/>
    <mergeCell ref="C102:E102"/>
    <mergeCell ref="F102:H102"/>
    <mergeCell ref="C99:E99"/>
    <mergeCell ref="F99:H99"/>
    <mergeCell ref="C104:E104"/>
    <mergeCell ref="A106:B106"/>
    <mergeCell ref="C108:E108"/>
    <mergeCell ref="F108:H108"/>
    <mergeCell ref="C109:E109"/>
    <mergeCell ref="F109:H109"/>
    <mergeCell ref="F107:H107"/>
    <mergeCell ref="A107:B114"/>
    <mergeCell ref="C107:E107"/>
    <mergeCell ref="C112:E112"/>
    <mergeCell ref="F112:H112"/>
    <mergeCell ref="C113:E113"/>
    <mergeCell ref="C110:E110"/>
    <mergeCell ref="F110:H110"/>
    <mergeCell ref="C111:E111"/>
    <mergeCell ref="F111:H111"/>
    <mergeCell ref="F113:H113"/>
    <mergeCell ref="C114:E114"/>
    <mergeCell ref="F114:H114"/>
    <mergeCell ref="F121:H121"/>
    <mergeCell ref="C116:E116"/>
    <mergeCell ref="F118:H118"/>
    <mergeCell ref="F119:H119"/>
    <mergeCell ref="F116:H116"/>
    <mergeCell ref="F117:H117"/>
    <mergeCell ref="F137:H137"/>
    <mergeCell ref="C138:E138"/>
    <mergeCell ref="F138:H138"/>
    <mergeCell ref="F131:H131"/>
    <mergeCell ref="C130:E130"/>
    <mergeCell ref="F130:H130"/>
    <mergeCell ref="A142:B148"/>
    <mergeCell ref="C142:E142"/>
    <mergeCell ref="F142:H142"/>
    <mergeCell ref="C143:E143"/>
    <mergeCell ref="F143:H143"/>
    <mergeCell ref="C144:E144"/>
    <mergeCell ref="F144:H144"/>
    <mergeCell ref="C145:E145"/>
    <mergeCell ref="F145:H145"/>
    <mergeCell ref="C146:E146"/>
    <mergeCell ref="C154:E154"/>
    <mergeCell ref="F146:H146"/>
    <mergeCell ref="C147:E147"/>
    <mergeCell ref="F147:H147"/>
    <mergeCell ref="C148:E148"/>
    <mergeCell ref="F148:H148"/>
    <mergeCell ref="C153:E153"/>
    <mergeCell ref="F154:H154"/>
    <mergeCell ref="F151:H151"/>
    <mergeCell ref="C152:E152"/>
    <mergeCell ref="C159:E159"/>
    <mergeCell ref="F159:H159"/>
    <mergeCell ref="G172:H172"/>
    <mergeCell ref="A165:E165"/>
    <mergeCell ref="F165:H165"/>
    <mergeCell ref="A162:K162"/>
    <mergeCell ref="A163:K163"/>
    <mergeCell ref="F164:H164"/>
    <mergeCell ref="C171:K171"/>
    <mergeCell ref="F152:H152"/>
    <mergeCell ref="F153:H153"/>
    <mergeCell ref="F133:H133"/>
    <mergeCell ref="C131:E131"/>
    <mergeCell ref="C135:E135"/>
    <mergeCell ref="C158:E158"/>
    <mergeCell ref="C136:E136"/>
    <mergeCell ref="F155:H155"/>
    <mergeCell ref="C156:E156"/>
    <mergeCell ref="F156:H156"/>
    <mergeCell ref="A126:H126"/>
    <mergeCell ref="C132:E132"/>
    <mergeCell ref="F132:H132"/>
    <mergeCell ref="C133:E133"/>
    <mergeCell ref="C134:E134"/>
    <mergeCell ref="F134:H134"/>
    <mergeCell ref="F127:H127"/>
    <mergeCell ref="F128:H128"/>
    <mergeCell ref="C129:E129"/>
    <mergeCell ref="F129:H129"/>
    <mergeCell ref="A116:B116"/>
    <mergeCell ref="A117:B124"/>
    <mergeCell ref="C117:E117"/>
    <mergeCell ref="C118:E118"/>
    <mergeCell ref="C121:E121"/>
    <mergeCell ref="A128:B138"/>
    <mergeCell ref="C120:E120"/>
    <mergeCell ref="A127:B127"/>
    <mergeCell ref="C128:E128"/>
    <mergeCell ref="C127:E127"/>
    <mergeCell ref="A33:K33"/>
    <mergeCell ref="F34:H34"/>
    <mergeCell ref="F30:H30"/>
    <mergeCell ref="F35:H35"/>
    <mergeCell ref="F36:H36"/>
    <mergeCell ref="F29:H29"/>
    <mergeCell ref="A36:E36"/>
    <mergeCell ref="A23:A30"/>
    <mergeCell ref="B26:E26"/>
    <mergeCell ref="B27:E27"/>
    <mergeCell ref="A1:K1"/>
    <mergeCell ref="A4:K4"/>
    <mergeCell ref="A32:K32"/>
    <mergeCell ref="A6:K6"/>
    <mergeCell ref="A7:K7"/>
    <mergeCell ref="A8:K8"/>
    <mergeCell ref="A15:K15"/>
    <mergeCell ref="F28:H28"/>
    <mergeCell ref="A3:K3"/>
    <mergeCell ref="F26:H26"/>
    <mergeCell ref="A37:E37"/>
    <mergeCell ref="C141:E141"/>
    <mergeCell ref="F141:H141"/>
    <mergeCell ref="F135:H135"/>
    <mergeCell ref="F136:H136"/>
    <mergeCell ref="A140:H140"/>
    <mergeCell ref="A141:B141"/>
    <mergeCell ref="C137:E137"/>
    <mergeCell ref="F37:H37"/>
    <mergeCell ref="F120:H120"/>
    <mergeCell ref="C122:E122"/>
    <mergeCell ref="F122:H122"/>
    <mergeCell ref="C123:E123"/>
    <mergeCell ref="C124:E124"/>
    <mergeCell ref="F124:H124"/>
    <mergeCell ref="C119:E119"/>
    <mergeCell ref="F123:H123"/>
    <mergeCell ref="A166:E166"/>
    <mergeCell ref="A152:B159"/>
    <mergeCell ref="C157:E157"/>
    <mergeCell ref="F157:H157"/>
    <mergeCell ref="A151:B151"/>
    <mergeCell ref="F177:H177"/>
    <mergeCell ref="A167:E167"/>
    <mergeCell ref="F166:H166"/>
    <mergeCell ref="F167:H167"/>
    <mergeCell ref="C155:E155"/>
    <mergeCell ref="F186:H186"/>
    <mergeCell ref="F183:H183"/>
    <mergeCell ref="F184:H184"/>
    <mergeCell ref="F185:H185"/>
    <mergeCell ref="A185:D185"/>
    <mergeCell ref="A186:D186"/>
    <mergeCell ref="A184:D184"/>
    <mergeCell ref="F178:H178"/>
    <mergeCell ref="A169:K169"/>
    <mergeCell ref="A170:K170"/>
    <mergeCell ref="A179:E179"/>
    <mergeCell ref="F179:H179"/>
    <mergeCell ref="A182:E182"/>
    <mergeCell ref="A181:E181"/>
    <mergeCell ref="C172:D172"/>
    <mergeCell ref="E172:F172"/>
    <mergeCell ref="A187:D187"/>
    <mergeCell ref="F173:H173"/>
    <mergeCell ref="F175:H175"/>
    <mergeCell ref="A174:E174"/>
    <mergeCell ref="A175:E175"/>
    <mergeCell ref="A176:E176"/>
    <mergeCell ref="A177:E177"/>
    <mergeCell ref="A178:E178"/>
    <mergeCell ref="F176:H176"/>
    <mergeCell ref="F182:H182"/>
    <mergeCell ref="A199:E199"/>
    <mergeCell ref="F197:H197"/>
    <mergeCell ref="F198:H198"/>
    <mergeCell ref="F199:H199"/>
    <mergeCell ref="F187:H187"/>
    <mergeCell ref="F174:H174"/>
    <mergeCell ref="A190:E190"/>
    <mergeCell ref="A191:E191"/>
    <mergeCell ref="F190:H190"/>
    <mergeCell ref="F191:H191"/>
    <mergeCell ref="F195:H195"/>
    <mergeCell ref="F196:H196"/>
    <mergeCell ref="A194:K194"/>
    <mergeCell ref="A196:E196"/>
    <mergeCell ref="A197:E197"/>
    <mergeCell ref="A198:E198"/>
    <mergeCell ref="J206:K206"/>
    <mergeCell ref="A200:J200"/>
    <mergeCell ref="A204:C204"/>
    <mergeCell ref="E204:H204"/>
    <mergeCell ref="J204:K204"/>
    <mergeCell ref="A205:C205"/>
    <mergeCell ref="E205:H205"/>
    <mergeCell ref="J205:K20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headerFooter>
    <oddFooter>&amp;CPágina &amp;P</oddFooter>
  </headerFooter>
  <rowBreaks count="12" manualBreakCount="12">
    <brk id="19" max="255" man="1"/>
    <brk id="40" max="255" man="1"/>
    <brk id="53" max="255" man="1"/>
    <brk id="63" max="255" man="1"/>
    <brk id="73" max="7" man="1"/>
    <brk id="83" max="7" man="1"/>
    <brk id="94" max="7" man="1"/>
    <brk id="104" max="7" man="1"/>
    <brk id="114" max="7" man="1"/>
    <brk id="124" max="7" man="1"/>
    <brk id="148" max="7" man="1"/>
    <brk id="15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IV205"/>
  <sheetViews>
    <sheetView zoomScalePageLayoutView="0" workbookViewId="0" topLeftCell="A22">
      <selection activeCell="E8" sqref="E8"/>
    </sheetView>
  </sheetViews>
  <sheetFormatPr defaultColWidth="11.421875" defaultRowHeight="15"/>
  <cols>
    <col min="1" max="1" width="2.00390625" style="159" customWidth="1"/>
    <col min="2" max="2" width="8.28125" style="159" customWidth="1"/>
    <col min="3" max="3" width="47.140625" style="160" customWidth="1"/>
    <col min="4" max="4" width="10.7109375" style="159" customWidth="1"/>
    <col min="5" max="5" width="15.7109375" style="160" bestFit="1" customWidth="1"/>
    <col min="6" max="6" width="16.28125" style="160" customWidth="1"/>
    <col min="7" max="7" width="15.00390625" style="159" customWidth="1"/>
    <col min="8" max="8" width="16.00390625" style="159" customWidth="1"/>
    <col min="9" max="9" width="20.57421875" style="159" customWidth="1"/>
    <col min="10" max="10" width="12.8515625" style="159" bestFit="1" customWidth="1"/>
    <col min="11" max="11" width="14.421875" style="161" bestFit="1" customWidth="1"/>
    <col min="12" max="12" width="12.8515625" style="159" bestFit="1" customWidth="1"/>
    <col min="13" max="16384" width="11.421875" style="159" customWidth="1"/>
  </cols>
  <sheetData>
    <row r="1" ht="15" customHeight="1"/>
    <row r="2" spans="2:8" ht="15" customHeight="1">
      <c r="B2" s="162"/>
      <c r="C2" s="163"/>
      <c r="D2" s="162"/>
      <c r="E2" s="163"/>
      <c r="F2" s="163"/>
      <c r="G2" s="162"/>
      <c r="H2" s="162"/>
    </row>
    <row r="3" spans="2:9" ht="15" customHeight="1">
      <c r="B3" s="374" t="s">
        <v>72</v>
      </c>
      <c r="C3" s="374"/>
      <c r="D3" s="374"/>
      <c r="E3" s="374"/>
      <c r="F3" s="374"/>
      <c r="G3" s="374"/>
      <c r="H3" s="374"/>
      <c r="I3" s="374"/>
    </row>
    <row r="4" spans="2:9" ht="20.25" customHeight="1">
      <c r="B4" s="385" t="s">
        <v>73</v>
      </c>
      <c r="C4" s="385"/>
      <c r="D4" s="385"/>
      <c r="E4" s="385"/>
      <c r="F4" s="385"/>
      <c r="G4" s="385"/>
      <c r="H4" s="385"/>
      <c r="I4" s="385"/>
    </row>
    <row r="5" spans="2:9" ht="21" customHeight="1">
      <c r="B5" s="386" t="s">
        <v>74</v>
      </c>
      <c r="C5" s="386"/>
      <c r="D5" s="386"/>
      <c r="E5" s="386"/>
      <c r="F5" s="386"/>
      <c r="G5" s="386"/>
      <c r="H5" s="386"/>
      <c r="I5" s="386"/>
    </row>
    <row r="6" spans="2:9" ht="15" customHeight="1">
      <c r="B6" s="374" t="s">
        <v>75</v>
      </c>
      <c r="C6" s="374"/>
      <c r="D6" s="374"/>
      <c r="E6" s="374"/>
      <c r="F6" s="374"/>
      <c r="G6" s="374"/>
      <c r="H6" s="374"/>
      <c r="I6" s="374"/>
    </row>
    <row r="7" spans="2:9" ht="17.25" customHeight="1">
      <c r="B7" s="374" t="s">
        <v>426</v>
      </c>
      <c r="C7" s="374"/>
      <c r="D7" s="374"/>
      <c r="E7" s="374"/>
      <c r="F7" s="374"/>
      <c r="G7" s="374"/>
      <c r="H7" s="374"/>
      <c r="I7" s="374"/>
    </row>
    <row r="8" ht="13.5" customHeight="1"/>
    <row r="10" ht="12" customHeight="1" thickBot="1"/>
    <row r="11" spans="2:9" ht="36" customHeight="1" thickBot="1">
      <c r="B11" s="382" t="s">
        <v>76</v>
      </c>
      <c r="C11" s="383"/>
      <c r="D11" s="383"/>
      <c r="E11" s="383"/>
      <c r="F11" s="383"/>
      <c r="G11" s="383"/>
      <c r="H11" s="383"/>
      <c r="I11" s="384"/>
    </row>
    <row r="12" spans="2:11" ht="42.75">
      <c r="B12" s="164" t="s">
        <v>77</v>
      </c>
      <c r="C12" s="165" t="s">
        <v>78</v>
      </c>
      <c r="D12" s="166" t="s">
        <v>79</v>
      </c>
      <c r="E12" s="165" t="s">
        <v>80</v>
      </c>
      <c r="F12" s="165" t="s">
        <v>81</v>
      </c>
      <c r="G12" s="165" t="s">
        <v>82</v>
      </c>
      <c r="H12" s="165" t="s">
        <v>83</v>
      </c>
      <c r="I12" s="167" t="s">
        <v>92</v>
      </c>
      <c r="J12" s="161"/>
      <c r="K12" s="159"/>
    </row>
    <row r="13" spans="2:11" ht="15.75" customHeight="1">
      <c r="B13" s="168">
        <v>1</v>
      </c>
      <c r="C13" s="169" t="s">
        <v>84</v>
      </c>
      <c r="D13" s="170" t="s">
        <v>85</v>
      </c>
      <c r="E13" s="171">
        <v>2550000</v>
      </c>
      <c r="F13" s="171">
        <v>2750000</v>
      </c>
      <c r="G13" s="171">
        <f>AVERAGE(E13,F13)</f>
        <v>2650000</v>
      </c>
      <c r="H13" s="172">
        <v>881</v>
      </c>
      <c r="I13" s="173">
        <f>+H13*G13</f>
        <v>2334650000</v>
      </c>
      <c r="J13" s="161"/>
      <c r="K13" s="159"/>
    </row>
    <row r="14" spans="2:11" ht="15.75" customHeight="1">
      <c r="B14" s="168">
        <v>2</v>
      </c>
      <c r="C14" s="169" t="s">
        <v>86</v>
      </c>
      <c r="D14" s="170" t="s">
        <v>85</v>
      </c>
      <c r="E14" s="171">
        <v>2550001</v>
      </c>
      <c r="F14" s="171">
        <v>2600000</v>
      </c>
      <c r="G14" s="171">
        <f aca="true" t="shared" si="0" ref="G14:G19">AVERAGE(E14,F14)</f>
        <v>2575000.5</v>
      </c>
      <c r="H14" s="174">
        <v>100</v>
      </c>
      <c r="I14" s="173">
        <f aca="true" t="shared" si="1" ref="I14:I19">+H14*G14</f>
        <v>257500050</v>
      </c>
      <c r="J14" s="161"/>
      <c r="K14" s="159"/>
    </row>
    <row r="15" spans="2:11" ht="15.75" customHeight="1">
      <c r="B15" s="168">
        <v>3</v>
      </c>
      <c r="C15" s="169" t="s">
        <v>87</v>
      </c>
      <c r="D15" s="170" t="s">
        <v>85</v>
      </c>
      <c r="E15" s="175">
        <v>1550001</v>
      </c>
      <c r="F15" s="175">
        <v>1650000</v>
      </c>
      <c r="G15" s="171">
        <v>1726001</v>
      </c>
      <c r="H15" s="174">
        <v>100</v>
      </c>
      <c r="I15" s="173">
        <f t="shared" si="1"/>
        <v>172600100</v>
      </c>
      <c r="J15" s="161"/>
      <c r="K15" s="159"/>
    </row>
    <row r="16" spans="2:11" ht="15.75" customHeight="1">
      <c r="B16" s="168">
        <v>4</v>
      </c>
      <c r="C16" s="169" t="s">
        <v>88</v>
      </c>
      <c r="D16" s="170" t="s">
        <v>85</v>
      </c>
      <c r="E16" s="171">
        <v>1500001</v>
      </c>
      <c r="F16" s="171">
        <v>1600000</v>
      </c>
      <c r="G16" s="171">
        <v>2625000</v>
      </c>
      <c r="H16" s="174">
        <v>30</v>
      </c>
      <c r="I16" s="173">
        <f t="shared" si="1"/>
        <v>78750000</v>
      </c>
      <c r="J16" s="161"/>
      <c r="K16" s="159"/>
    </row>
    <row r="17" spans="2:11" ht="15.75" customHeight="1">
      <c r="B17" s="168">
        <v>5</v>
      </c>
      <c r="C17" s="169" t="s">
        <v>89</v>
      </c>
      <c r="D17" s="170" t="s">
        <v>85</v>
      </c>
      <c r="E17" s="171">
        <v>71000</v>
      </c>
      <c r="F17" s="171">
        <v>77500</v>
      </c>
      <c r="G17" s="171">
        <f t="shared" si="0"/>
        <v>74250</v>
      </c>
      <c r="H17" s="174">
        <v>185</v>
      </c>
      <c r="I17" s="173">
        <f t="shared" si="1"/>
        <v>13736250</v>
      </c>
      <c r="J17" s="161"/>
      <c r="K17" s="159"/>
    </row>
    <row r="18" spans="2:11" ht="15.75" customHeight="1">
      <c r="B18" s="168">
        <v>6</v>
      </c>
      <c r="C18" s="169" t="s">
        <v>90</v>
      </c>
      <c r="D18" s="170" t="s">
        <v>85</v>
      </c>
      <c r="E18" s="171">
        <v>60000</v>
      </c>
      <c r="F18" s="171">
        <v>66000</v>
      </c>
      <c r="G18" s="171"/>
      <c r="I18" s="176"/>
      <c r="J18" s="161"/>
      <c r="K18" s="159"/>
    </row>
    <row r="19" spans="2:11" ht="15.75" customHeight="1" thickBot="1">
      <c r="B19" s="177">
        <v>7</v>
      </c>
      <c r="C19" s="178" t="s">
        <v>91</v>
      </c>
      <c r="D19" s="179" t="s">
        <v>85</v>
      </c>
      <c r="E19" s="180">
        <v>2550000</v>
      </c>
      <c r="F19" s="180">
        <v>2750000</v>
      </c>
      <c r="G19" s="171">
        <f t="shared" si="0"/>
        <v>2650000</v>
      </c>
      <c r="H19" s="174">
        <v>592</v>
      </c>
      <c r="I19" s="173">
        <f t="shared" si="1"/>
        <v>1568800000</v>
      </c>
      <c r="J19" s="161"/>
      <c r="K19" s="159"/>
    </row>
    <row r="20" spans="2:9" ht="38.25" customHeight="1" thickBot="1">
      <c r="B20" s="379" t="s">
        <v>93</v>
      </c>
      <c r="C20" s="380"/>
      <c r="D20" s="380"/>
      <c r="E20" s="380"/>
      <c r="F20" s="380"/>
      <c r="G20" s="380"/>
      <c r="H20" s="381"/>
      <c r="I20" s="181">
        <f>+SUM(I13:I19)</f>
        <v>4426036400</v>
      </c>
    </row>
    <row r="21" spans="2:8" ht="15" customHeight="1">
      <c r="B21" s="182"/>
      <c r="C21" s="182"/>
      <c r="D21" s="182"/>
      <c r="E21" s="182"/>
      <c r="F21" s="182"/>
      <c r="G21" s="182"/>
      <c r="H21" s="183"/>
    </row>
    <row r="22" spans="2:11" ht="15" customHeight="1" thickBot="1">
      <c r="B22" s="182"/>
      <c r="C22" s="182"/>
      <c r="D22" s="182"/>
      <c r="E22" s="182"/>
      <c r="F22" s="182"/>
      <c r="G22" s="182"/>
      <c r="H22" s="183"/>
      <c r="J22" s="161"/>
      <c r="K22" s="159"/>
    </row>
    <row r="23" spans="2:11" ht="22.5" customHeight="1">
      <c r="B23" s="184"/>
      <c r="C23" s="219" t="s">
        <v>367</v>
      </c>
      <c r="D23" s="376" t="s">
        <v>369</v>
      </c>
      <c r="E23" s="377"/>
      <c r="F23" s="377"/>
      <c r="G23" s="224" t="s">
        <v>370</v>
      </c>
      <c r="H23" s="222"/>
      <c r="I23" s="161"/>
      <c r="K23" s="159"/>
    </row>
    <row r="24" spans="2:11" ht="141" customHeight="1" thickBot="1">
      <c r="B24" s="185"/>
      <c r="C24" s="220" t="s">
        <v>371</v>
      </c>
      <c r="D24" s="378" t="s">
        <v>372</v>
      </c>
      <c r="E24" s="378"/>
      <c r="F24" s="378"/>
      <c r="G24" s="228">
        <f>+(4321024760*700)/I20</f>
        <v>683.3918790184374</v>
      </c>
      <c r="H24" s="223"/>
      <c r="I24" s="161"/>
      <c r="K24" s="159"/>
    </row>
    <row r="25" spans="2:11" ht="17.25" customHeight="1">
      <c r="B25" s="186"/>
      <c r="D25" s="375"/>
      <c r="E25" s="375"/>
      <c r="F25" s="375"/>
      <c r="G25" s="375"/>
      <c r="H25" s="221"/>
      <c r="J25" s="161"/>
      <c r="K25" s="159"/>
    </row>
    <row r="26" ht="12.75">
      <c r="B26" s="186"/>
    </row>
    <row r="27" ht="12.75">
      <c r="B27" s="186"/>
    </row>
    <row r="28" spans="1:256" ht="12.75">
      <c r="A28" s="269"/>
      <c r="B28" s="270"/>
      <c r="C28" s="270"/>
      <c r="D28" s="271"/>
      <c r="E28" s="269"/>
      <c r="F28" s="271"/>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c r="FG28" s="269"/>
      <c r="FH28" s="269"/>
      <c r="FI28" s="269"/>
      <c r="FJ28" s="269"/>
      <c r="FK28" s="269"/>
      <c r="FL28" s="269"/>
      <c r="FM28" s="269"/>
      <c r="FN28" s="269"/>
      <c r="FO28" s="269"/>
      <c r="FP28" s="269"/>
      <c r="FQ28" s="269"/>
      <c r="FR28" s="269"/>
      <c r="FS28" s="269"/>
      <c r="FT28" s="269"/>
      <c r="FU28" s="269"/>
      <c r="FV28" s="269"/>
      <c r="FW28" s="269"/>
      <c r="FX28" s="269"/>
      <c r="FY28" s="269"/>
      <c r="FZ28" s="269"/>
      <c r="GA28" s="269"/>
      <c r="GB28" s="269"/>
      <c r="GC28" s="269"/>
      <c r="GD28" s="269"/>
      <c r="GE28" s="269"/>
      <c r="GF28" s="269"/>
      <c r="GG28" s="269"/>
      <c r="GH28" s="269"/>
      <c r="GI28" s="269"/>
      <c r="GJ28" s="269"/>
      <c r="GK28" s="269"/>
      <c r="GL28" s="269"/>
      <c r="GM28" s="269"/>
      <c r="GN28" s="269"/>
      <c r="GO28" s="269"/>
      <c r="GP28" s="269"/>
      <c r="GQ28" s="269"/>
      <c r="GR28" s="269"/>
      <c r="GS28" s="269"/>
      <c r="GT28" s="269"/>
      <c r="GU28" s="269"/>
      <c r="GV28" s="269"/>
      <c r="GW28" s="269"/>
      <c r="GX28" s="269"/>
      <c r="GY28" s="269"/>
      <c r="GZ28" s="269"/>
      <c r="HA28" s="269"/>
      <c r="HB28" s="269"/>
      <c r="HC28" s="269"/>
      <c r="HD28" s="269"/>
      <c r="HE28" s="269"/>
      <c r="HF28" s="269"/>
      <c r="HG28" s="269"/>
      <c r="HH28" s="269"/>
      <c r="HI28" s="269"/>
      <c r="HJ28" s="269"/>
      <c r="HK28" s="269"/>
      <c r="HL28" s="269"/>
      <c r="HM28" s="269"/>
      <c r="HN28" s="269"/>
      <c r="HO28" s="269"/>
      <c r="HP28" s="269"/>
      <c r="HQ28" s="269"/>
      <c r="HR28" s="269"/>
      <c r="HS28" s="269"/>
      <c r="HT28" s="269"/>
      <c r="HU28" s="269"/>
      <c r="HV28" s="269"/>
      <c r="HW28" s="269"/>
      <c r="HX28" s="269"/>
      <c r="HY28" s="269"/>
      <c r="HZ28" s="269"/>
      <c r="IA28" s="269"/>
      <c r="IB28" s="269"/>
      <c r="IC28" s="269"/>
      <c r="ID28" s="269"/>
      <c r="IE28" s="269"/>
      <c r="IF28" s="269"/>
      <c r="IG28" s="269"/>
      <c r="IH28" s="269"/>
      <c r="II28" s="269"/>
      <c r="IJ28" s="269"/>
      <c r="IK28" s="269"/>
      <c r="IL28" s="269"/>
      <c r="IM28" s="269"/>
      <c r="IN28" s="269"/>
      <c r="IO28" s="269"/>
      <c r="IP28" s="269"/>
      <c r="IQ28" s="269"/>
      <c r="IR28" s="269"/>
      <c r="IS28" s="269"/>
      <c r="IT28" s="269"/>
      <c r="IU28" s="269"/>
      <c r="IV28" s="269"/>
    </row>
    <row r="29" spans="1:256" ht="15.75">
      <c r="A29" s="269"/>
      <c r="B29" s="314" t="s">
        <v>429</v>
      </c>
      <c r="C29" s="314"/>
      <c r="D29" s="314"/>
      <c r="E29"/>
      <c r="F29" s="314" t="s">
        <v>429</v>
      </c>
      <c r="G29" s="314"/>
      <c r="H29" s="314"/>
      <c r="I29" s="314" t="s">
        <v>429</v>
      </c>
      <c r="J29" s="314"/>
      <c r="K29" s="314"/>
      <c r="L29" s="272"/>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c r="FG29" s="269"/>
      <c r="FH29" s="269"/>
      <c r="FI29" s="269"/>
      <c r="FJ29" s="269"/>
      <c r="FK29" s="269"/>
      <c r="FL29" s="269"/>
      <c r="FM29" s="269"/>
      <c r="FN29" s="269"/>
      <c r="FO29" s="269"/>
      <c r="FP29" s="269"/>
      <c r="FQ29" s="269"/>
      <c r="FR29" s="269"/>
      <c r="FS29" s="269"/>
      <c r="FT29" s="269"/>
      <c r="FU29" s="269"/>
      <c r="FV29" s="269"/>
      <c r="FW29" s="269"/>
      <c r="FX29" s="269"/>
      <c r="FY29" s="269"/>
      <c r="FZ29" s="269"/>
      <c r="GA29" s="269"/>
      <c r="GB29" s="269"/>
      <c r="GC29" s="269"/>
      <c r="GD29" s="269"/>
      <c r="GE29" s="269"/>
      <c r="GF29" s="269"/>
      <c r="GG29" s="269"/>
      <c r="GH29" s="269"/>
      <c r="GI29" s="269"/>
      <c r="GJ29" s="269"/>
      <c r="GK29" s="269"/>
      <c r="GL29" s="269"/>
      <c r="GM29" s="269"/>
      <c r="GN29" s="269"/>
      <c r="GO29" s="269"/>
      <c r="GP29" s="269"/>
      <c r="GQ29" s="269"/>
      <c r="GR29" s="269"/>
      <c r="GS29" s="269"/>
      <c r="GT29" s="269"/>
      <c r="GU29" s="269"/>
      <c r="GV29" s="269"/>
      <c r="GW29" s="269"/>
      <c r="GX29" s="269"/>
      <c r="GY29" s="269"/>
      <c r="GZ29" s="269"/>
      <c r="HA29" s="269"/>
      <c r="HB29" s="269"/>
      <c r="HC29" s="269"/>
      <c r="HD29" s="269"/>
      <c r="HE29" s="269"/>
      <c r="HF29" s="269"/>
      <c r="HG29" s="269"/>
      <c r="HH29" s="269"/>
      <c r="HI29" s="269"/>
      <c r="HJ29" s="269"/>
      <c r="HK29" s="269"/>
      <c r="HL29" s="269"/>
      <c r="HM29" s="269"/>
      <c r="HN29" s="269"/>
      <c r="HO29" s="269"/>
      <c r="HP29" s="269"/>
      <c r="HQ29" s="269"/>
      <c r="HR29" s="269"/>
      <c r="HS29" s="269"/>
      <c r="HT29" s="269"/>
      <c r="HU29" s="269"/>
      <c r="HV29" s="269"/>
      <c r="HW29" s="269"/>
      <c r="HX29" s="269"/>
      <c r="HY29" s="269"/>
      <c r="HZ29" s="269"/>
      <c r="IA29" s="269"/>
      <c r="IB29" s="269"/>
      <c r="IC29" s="269"/>
      <c r="ID29" s="269"/>
      <c r="IE29" s="269"/>
      <c r="IF29" s="269"/>
      <c r="IG29" s="269"/>
      <c r="IH29" s="269"/>
      <c r="II29" s="269"/>
      <c r="IJ29" s="269"/>
      <c r="IK29" s="269"/>
      <c r="IL29" s="269"/>
      <c r="IM29" s="269"/>
      <c r="IN29" s="269"/>
      <c r="IO29" s="269"/>
      <c r="IP29" s="269"/>
      <c r="IQ29" s="269"/>
      <c r="IR29" s="269"/>
      <c r="IS29" s="269"/>
      <c r="IT29" s="269"/>
      <c r="IU29" s="269"/>
      <c r="IV29" s="269"/>
    </row>
    <row r="30" spans="1:256" ht="15.75">
      <c r="A30" s="269"/>
      <c r="B30" s="295" t="s">
        <v>430</v>
      </c>
      <c r="C30" s="295"/>
      <c r="D30" s="295"/>
      <c r="E30"/>
      <c r="F30" s="296" t="s">
        <v>431</v>
      </c>
      <c r="G30" s="296"/>
      <c r="H30" s="296"/>
      <c r="I30" s="295" t="s">
        <v>432</v>
      </c>
      <c r="J30" s="295"/>
      <c r="K30" s="295"/>
      <c r="L30" s="273"/>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c r="EZ30" s="269"/>
      <c r="FA30" s="269"/>
      <c r="FB30" s="269"/>
      <c r="FC30" s="269"/>
      <c r="FD30" s="269"/>
      <c r="FE30" s="269"/>
      <c r="FF30" s="269"/>
      <c r="FG30" s="269"/>
      <c r="FH30" s="269"/>
      <c r="FI30" s="269"/>
      <c r="FJ30" s="269"/>
      <c r="FK30" s="269"/>
      <c r="FL30" s="269"/>
      <c r="FM30" s="269"/>
      <c r="FN30" s="269"/>
      <c r="FO30" s="269"/>
      <c r="FP30" s="269"/>
      <c r="FQ30" s="269"/>
      <c r="FR30" s="269"/>
      <c r="FS30" s="269"/>
      <c r="FT30" s="269"/>
      <c r="FU30" s="269"/>
      <c r="FV30" s="269"/>
      <c r="FW30" s="269"/>
      <c r="FX30" s="269"/>
      <c r="FY30" s="269"/>
      <c r="FZ30" s="269"/>
      <c r="GA30" s="269"/>
      <c r="GB30" s="269"/>
      <c r="GC30" s="269"/>
      <c r="GD30" s="269"/>
      <c r="GE30" s="269"/>
      <c r="GF30" s="269"/>
      <c r="GG30" s="269"/>
      <c r="GH30" s="269"/>
      <c r="GI30" s="269"/>
      <c r="GJ30" s="269"/>
      <c r="GK30" s="269"/>
      <c r="GL30" s="269"/>
      <c r="GM30" s="269"/>
      <c r="GN30" s="269"/>
      <c r="GO30" s="269"/>
      <c r="GP30" s="269"/>
      <c r="GQ30" s="269"/>
      <c r="GR30" s="269"/>
      <c r="GS30" s="269"/>
      <c r="GT30" s="269"/>
      <c r="GU30" s="269"/>
      <c r="GV30" s="269"/>
      <c r="GW30" s="269"/>
      <c r="GX30" s="269"/>
      <c r="GY30" s="269"/>
      <c r="GZ30" s="269"/>
      <c r="HA30" s="269"/>
      <c r="HB30" s="269"/>
      <c r="HC30" s="269"/>
      <c r="HD30" s="269"/>
      <c r="HE30" s="269"/>
      <c r="HF30" s="269"/>
      <c r="HG30" s="269"/>
      <c r="HH30" s="269"/>
      <c r="HI30" s="269"/>
      <c r="HJ30" s="269"/>
      <c r="HK30" s="269"/>
      <c r="HL30" s="269"/>
      <c r="HM30" s="269"/>
      <c r="HN30" s="269"/>
      <c r="HO30" s="269"/>
      <c r="HP30" s="269"/>
      <c r="HQ30" s="269"/>
      <c r="HR30" s="269"/>
      <c r="HS30" s="269"/>
      <c r="HT30" s="269"/>
      <c r="HU30" s="269"/>
      <c r="HV30" s="269"/>
      <c r="HW30" s="269"/>
      <c r="HX30" s="269"/>
      <c r="HY30" s="269"/>
      <c r="HZ30" s="269"/>
      <c r="IA30" s="269"/>
      <c r="IB30" s="269"/>
      <c r="IC30" s="269"/>
      <c r="ID30" s="269"/>
      <c r="IE30" s="269"/>
      <c r="IF30" s="269"/>
      <c r="IG30" s="269"/>
      <c r="IH30" s="269"/>
      <c r="II30" s="269"/>
      <c r="IJ30" s="269"/>
      <c r="IK30" s="269"/>
      <c r="IL30" s="269"/>
      <c r="IM30" s="269"/>
      <c r="IN30" s="269"/>
      <c r="IO30" s="269"/>
      <c r="IP30" s="269"/>
      <c r="IQ30" s="269"/>
      <c r="IR30" s="269"/>
      <c r="IS30" s="269"/>
      <c r="IT30" s="269"/>
      <c r="IU30" s="269"/>
      <c r="IV30" s="269"/>
    </row>
    <row r="31" spans="1:256" ht="15.75">
      <c r="A31" s="269"/>
      <c r="B31" s="296" t="s">
        <v>433</v>
      </c>
      <c r="C31" s="296"/>
      <c r="D31" s="296"/>
      <c r="E31"/>
      <c r="F31" s="296" t="s">
        <v>434</v>
      </c>
      <c r="G31" s="296"/>
      <c r="H31" s="296"/>
      <c r="I31" s="296" t="s">
        <v>434</v>
      </c>
      <c r="J31" s="296"/>
      <c r="K31" s="296"/>
      <c r="L31" s="296"/>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c r="EZ31" s="269"/>
      <c r="FA31" s="269"/>
      <c r="FB31" s="269"/>
      <c r="FC31" s="269"/>
      <c r="FD31" s="269"/>
      <c r="FE31" s="269"/>
      <c r="FF31" s="269"/>
      <c r="FG31" s="269"/>
      <c r="FH31" s="269"/>
      <c r="FI31" s="269"/>
      <c r="FJ31" s="269"/>
      <c r="FK31" s="269"/>
      <c r="FL31" s="269"/>
      <c r="FM31" s="269"/>
      <c r="FN31" s="269"/>
      <c r="FO31" s="269"/>
      <c r="FP31" s="269"/>
      <c r="FQ31" s="269"/>
      <c r="FR31" s="269"/>
      <c r="FS31" s="269"/>
      <c r="FT31" s="269"/>
      <c r="FU31" s="269"/>
      <c r="FV31" s="269"/>
      <c r="FW31" s="269"/>
      <c r="FX31" s="269"/>
      <c r="FY31" s="269"/>
      <c r="FZ31" s="269"/>
      <c r="GA31" s="269"/>
      <c r="GB31" s="269"/>
      <c r="GC31" s="269"/>
      <c r="GD31" s="269"/>
      <c r="GE31" s="269"/>
      <c r="GF31" s="269"/>
      <c r="GG31" s="269"/>
      <c r="GH31" s="269"/>
      <c r="GI31" s="269"/>
      <c r="GJ31" s="269"/>
      <c r="GK31" s="269"/>
      <c r="GL31" s="269"/>
      <c r="GM31" s="269"/>
      <c r="GN31" s="269"/>
      <c r="GO31" s="269"/>
      <c r="GP31" s="269"/>
      <c r="GQ31" s="269"/>
      <c r="GR31" s="269"/>
      <c r="GS31" s="269"/>
      <c r="GT31" s="269"/>
      <c r="GU31" s="269"/>
      <c r="GV31" s="269"/>
      <c r="GW31" s="269"/>
      <c r="GX31" s="269"/>
      <c r="GY31" s="269"/>
      <c r="GZ31" s="269"/>
      <c r="HA31" s="269"/>
      <c r="HB31" s="269"/>
      <c r="HC31" s="269"/>
      <c r="HD31" s="269"/>
      <c r="HE31" s="269"/>
      <c r="HF31" s="269"/>
      <c r="HG31" s="269"/>
      <c r="HH31" s="269"/>
      <c r="HI31" s="269"/>
      <c r="HJ31" s="269"/>
      <c r="HK31" s="269"/>
      <c r="HL31" s="269"/>
      <c r="HM31" s="269"/>
      <c r="HN31" s="269"/>
      <c r="HO31" s="269"/>
      <c r="HP31" s="269"/>
      <c r="HQ31" s="269"/>
      <c r="HR31" s="269"/>
      <c r="HS31" s="269"/>
      <c r="HT31" s="269"/>
      <c r="HU31" s="269"/>
      <c r="HV31" s="269"/>
      <c r="HW31" s="269"/>
      <c r="HX31" s="269"/>
      <c r="HY31" s="269"/>
      <c r="HZ31" s="269"/>
      <c r="IA31" s="269"/>
      <c r="IB31" s="269"/>
      <c r="IC31" s="269"/>
      <c r="ID31" s="269"/>
      <c r="IE31" s="269"/>
      <c r="IF31" s="269"/>
      <c r="IG31" s="269"/>
      <c r="IH31" s="269"/>
      <c r="II31" s="269"/>
      <c r="IJ31" s="269"/>
      <c r="IK31" s="269"/>
      <c r="IL31" s="269"/>
      <c r="IM31" s="269"/>
      <c r="IN31" s="269"/>
      <c r="IO31" s="269"/>
      <c r="IP31" s="269"/>
      <c r="IQ31" s="269"/>
      <c r="IR31" s="269"/>
      <c r="IS31" s="269"/>
      <c r="IT31" s="269"/>
      <c r="IU31" s="269"/>
      <c r="IV31" s="269"/>
    </row>
    <row r="32" spans="1:256" ht="12.75">
      <c r="A32" s="269"/>
      <c r="B32" s="267"/>
      <c r="C32" s="267"/>
      <c r="D32" s="267"/>
      <c r="E32" s="267"/>
      <c r="F32" s="267"/>
      <c r="G32" s="267"/>
      <c r="H32" s="267"/>
      <c r="I32" s="267"/>
      <c r="J32" s="267"/>
      <c r="K32" s="267"/>
      <c r="L32" s="267"/>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c r="EZ32" s="269"/>
      <c r="FA32" s="269"/>
      <c r="FB32" s="269"/>
      <c r="FC32" s="269"/>
      <c r="FD32" s="269"/>
      <c r="FE32" s="269"/>
      <c r="FF32" s="269"/>
      <c r="FG32" s="269"/>
      <c r="FH32" s="269"/>
      <c r="FI32" s="269"/>
      <c r="FJ32" s="269"/>
      <c r="FK32" s="269"/>
      <c r="FL32" s="269"/>
      <c r="FM32" s="269"/>
      <c r="FN32" s="269"/>
      <c r="FO32" s="269"/>
      <c r="FP32" s="269"/>
      <c r="FQ32" s="269"/>
      <c r="FR32" s="269"/>
      <c r="FS32" s="269"/>
      <c r="FT32" s="269"/>
      <c r="FU32" s="269"/>
      <c r="FV32" s="269"/>
      <c r="FW32" s="269"/>
      <c r="FX32" s="269"/>
      <c r="FY32" s="269"/>
      <c r="FZ32" s="269"/>
      <c r="GA32" s="269"/>
      <c r="GB32" s="269"/>
      <c r="GC32" s="269"/>
      <c r="GD32" s="269"/>
      <c r="GE32" s="269"/>
      <c r="GF32" s="269"/>
      <c r="GG32" s="269"/>
      <c r="GH32" s="269"/>
      <c r="GI32" s="269"/>
      <c r="GJ32" s="269"/>
      <c r="GK32" s="269"/>
      <c r="GL32" s="269"/>
      <c r="GM32" s="269"/>
      <c r="GN32" s="269"/>
      <c r="GO32" s="269"/>
      <c r="GP32" s="269"/>
      <c r="GQ32" s="269"/>
      <c r="GR32" s="269"/>
      <c r="GS32" s="269"/>
      <c r="GT32" s="269"/>
      <c r="GU32" s="269"/>
      <c r="GV32" s="269"/>
      <c r="GW32" s="269"/>
      <c r="GX32" s="269"/>
      <c r="GY32" s="269"/>
      <c r="GZ32" s="269"/>
      <c r="HA32" s="269"/>
      <c r="HB32" s="269"/>
      <c r="HC32" s="269"/>
      <c r="HD32" s="269"/>
      <c r="HE32" s="269"/>
      <c r="HF32" s="269"/>
      <c r="HG32" s="269"/>
      <c r="HH32" s="269"/>
      <c r="HI32" s="269"/>
      <c r="HJ32" s="269"/>
      <c r="HK32" s="269"/>
      <c r="HL32" s="269"/>
      <c r="HM32" s="269"/>
      <c r="HN32" s="269"/>
      <c r="HO32" s="269"/>
      <c r="HP32" s="269"/>
      <c r="HQ32" s="269"/>
      <c r="HR32" s="269"/>
      <c r="HS32" s="269"/>
      <c r="HT32" s="269"/>
      <c r="HU32" s="269"/>
      <c r="HV32" s="269"/>
      <c r="HW32" s="269"/>
      <c r="HX32" s="269"/>
      <c r="HY32" s="269"/>
      <c r="HZ32" s="269"/>
      <c r="IA32" s="269"/>
      <c r="IB32" s="269"/>
      <c r="IC32" s="269"/>
      <c r="ID32" s="269"/>
      <c r="IE32" s="269"/>
      <c r="IF32" s="269"/>
      <c r="IG32" s="269"/>
      <c r="IH32" s="269"/>
      <c r="II32" s="269"/>
      <c r="IJ32" s="269"/>
      <c r="IK32" s="269"/>
      <c r="IL32" s="269"/>
      <c r="IM32" s="269"/>
      <c r="IN32" s="269"/>
      <c r="IO32" s="269"/>
      <c r="IP32" s="269"/>
      <c r="IQ32" s="269"/>
      <c r="IR32" s="269"/>
      <c r="IS32" s="269"/>
      <c r="IT32" s="269"/>
      <c r="IU32" s="269"/>
      <c r="IV32" s="269"/>
    </row>
    <row r="33" ht="12.75">
      <c r="B33" s="186"/>
    </row>
    <row r="34" ht="12.75">
      <c r="B34" s="186"/>
    </row>
    <row r="35" ht="12.75">
      <c r="B35" s="186"/>
    </row>
    <row r="36" ht="12.75">
      <c r="B36" s="186"/>
    </row>
    <row r="37" ht="12.75">
      <c r="B37" s="186"/>
    </row>
    <row r="38" ht="12.75">
      <c r="B38" s="186"/>
    </row>
    <row r="39" ht="12.75">
      <c r="B39" s="186"/>
    </row>
    <row r="40" ht="12.75">
      <c r="B40" s="186"/>
    </row>
    <row r="41" ht="12.75">
      <c r="B41" s="186"/>
    </row>
    <row r="42" ht="12.75">
      <c r="B42" s="186"/>
    </row>
    <row r="43" ht="12.75">
      <c r="B43" s="186"/>
    </row>
    <row r="44" ht="12.75">
      <c r="B44" s="186"/>
    </row>
    <row r="45" ht="12.75">
      <c r="B45" s="186"/>
    </row>
    <row r="46" ht="12.75">
      <c r="B46" s="186"/>
    </row>
    <row r="47" ht="12.75">
      <c r="B47" s="186"/>
    </row>
    <row r="48" ht="12.75">
      <c r="B48" s="186"/>
    </row>
    <row r="49" ht="12.75">
      <c r="B49" s="186"/>
    </row>
    <row r="50" ht="12.75">
      <c r="B50" s="186"/>
    </row>
    <row r="51" ht="12.75">
      <c r="B51" s="186"/>
    </row>
    <row r="52" ht="12.75">
      <c r="B52" s="186"/>
    </row>
    <row r="53" ht="12.75">
      <c r="B53" s="186"/>
    </row>
    <row r="54" ht="12.75">
      <c r="B54" s="186"/>
    </row>
    <row r="55" ht="12.75">
      <c r="B55" s="186"/>
    </row>
    <row r="56" ht="12.75">
      <c r="B56" s="186"/>
    </row>
    <row r="57" ht="12.75">
      <c r="B57" s="186"/>
    </row>
    <row r="58" ht="12.75">
      <c r="B58" s="186"/>
    </row>
    <row r="59" ht="12.75">
      <c r="B59" s="186"/>
    </row>
    <row r="60" ht="12.75">
      <c r="B60" s="186"/>
    </row>
    <row r="61" ht="12.75">
      <c r="B61" s="186"/>
    </row>
    <row r="62" ht="12.75">
      <c r="B62" s="186"/>
    </row>
    <row r="63" ht="12.75">
      <c r="B63" s="186"/>
    </row>
    <row r="64" ht="12.75">
      <c r="B64" s="186"/>
    </row>
    <row r="65" ht="12.75">
      <c r="B65" s="186"/>
    </row>
    <row r="66" ht="12.75">
      <c r="B66" s="186"/>
    </row>
    <row r="67" ht="12.75">
      <c r="B67" s="186"/>
    </row>
    <row r="68" ht="12.75">
      <c r="B68" s="186"/>
    </row>
    <row r="69" ht="12.75">
      <c r="B69" s="186"/>
    </row>
    <row r="70" ht="12.75">
      <c r="B70" s="186"/>
    </row>
    <row r="71" ht="12.75">
      <c r="B71" s="186"/>
    </row>
    <row r="72" ht="12.75">
      <c r="B72" s="186"/>
    </row>
    <row r="73" ht="12.75">
      <c r="B73" s="186"/>
    </row>
    <row r="74" ht="12.75">
      <c r="B74" s="186"/>
    </row>
    <row r="75" ht="12.75">
      <c r="B75" s="186"/>
    </row>
    <row r="76" ht="12.75">
      <c r="B76" s="186"/>
    </row>
    <row r="77" ht="12.75">
      <c r="B77" s="186"/>
    </row>
    <row r="78" ht="12.75">
      <c r="B78" s="186"/>
    </row>
    <row r="79" ht="12.75">
      <c r="B79" s="186"/>
    </row>
    <row r="80" ht="12.75">
      <c r="B80" s="186"/>
    </row>
    <row r="81" ht="12.75">
      <c r="B81" s="186"/>
    </row>
    <row r="82" ht="12.75">
      <c r="B82" s="186"/>
    </row>
    <row r="83" ht="12.75">
      <c r="B83" s="186"/>
    </row>
    <row r="84" ht="12.75">
      <c r="B84" s="186"/>
    </row>
    <row r="85" ht="12.75">
      <c r="B85" s="186"/>
    </row>
    <row r="86" ht="12.75">
      <c r="B86" s="186"/>
    </row>
    <row r="87" ht="12.75">
      <c r="B87" s="186"/>
    </row>
    <row r="88" ht="12.75">
      <c r="B88" s="186"/>
    </row>
    <row r="89" ht="12.75">
      <c r="B89" s="186"/>
    </row>
    <row r="90" ht="12.75">
      <c r="B90" s="186"/>
    </row>
    <row r="91" ht="12.75">
      <c r="B91" s="186"/>
    </row>
    <row r="92" ht="12.75">
      <c r="B92" s="186"/>
    </row>
    <row r="93" ht="12.75">
      <c r="B93" s="186"/>
    </row>
    <row r="94" ht="12.75">
      <c r="B94" s="186"/>
    </row>
    <row r="95" ht="12.75">
      <c r="B95" s="186"/>
    </row>
    <row r="96" ht="12.75">
      <c r="B96" s="186"/>
    </row>
    <row r="97" ht="12.75">
      <c r="B97" s="186"/>
    </row>
    <row r="98" ht="12.75">
      <c r="B98" s="186"/>
    </row>
    <row r="99" ht="12.75">
      <c r="B99" s="186"/>
    </row>
    <row r="100" ht="12.75">
      <c r="B100" s="186"/>
    </row>
    <row r="101" ht="12.75">
      <c r="B101" s="186"/>
    </row>
    <row r="102" ht="12.75">
      <c r="B102" s="186"/>
    </row>
    <row r="103" ht="12.75">
      <c r="B103" s="186"/>
    </row>
    <row r="104" ht="12.75">
      <c r="B104" s="186"/>
    </row>
    <row r="105" ht="12.75">
      <c r="B105" s="186"/>
    </row>
    <row r="106" ht="12.75">
      <c r="B106" s="186"/>
    </row>
    <row r="107" ht="12.75">
      <c r="B107" s="186"/>
    </row>
    <row r="108" ht="12.75">
      <c r="B108" s="186"/>
    </row>
    <row r="109" ht="12.75">
      <c r="B109" s="186"/>
    </row>
    <row r="110" ht="12.75">
      <c r="B110" s="186"/>
    </row>
    <row r="111" ht="12.75">
      <c r="B111" s="186"/>
    </row>
    <row r="112" ht="12.75">
      <c r="B112" s="186"/>
    </row>
    <row r="113" ht="12.75">
      <c r="B113" s="186"/>
    </row>
    <row r="114" ht="12.75">
      <c r="B114" s="186"/>
    </row>
    <row r="115" ht="12.75">
      <c r="B115" s="186"/>
    </row>
    <row r="116" ht="12.75">
      <c r="B116" s="186"/>
    </row>
    <row r="117" ht="12.75">
      <c r="B117" s="186"/>
    </row>
    <row r="118" ht="12.75">
      <c r="B118" s="186"/>
    </row>
    <row r="119" ht="12.75">
      <c r="B119" s="186"/>
    </row>
    <row r="120" ht="12.75">
      <c r="B120" s="186"/>
    </row>
    <row r="121" ht="12.75">
      <c r="B121" s="186"/>
    </row>
    <row r="122" ht="12.75">
      <c r="B122" s="186"/>
    </row>
    <row r="123" ht="12.75">
      <c r="B123" s="186"/>
    </row>
    <row r="124" ht="12.75">
      <c r="B124" s="186"/>
    </row>
    <row r="125" ht="12.75">
      <c r="B125" s="186"/>
    </row>
    <row r="126" ht="12.75">
      <c r="B126" s="186"/>
    </row>
    <row r="127" ht="12.75">
      <c r="B127" s="186"/>
    </row>
    <row r="128" ht="12.75">
      <c r="B128" s="186"/>
    </row>
    <row r="129" ht="12.75">
      <c r="B129" s="186"/>
    </row>
    <row r="130" ht="12.75">
      <c r="B130" s="186"/>
    </row>
    <row r="131" ht="12.75">
      <c r="B131" s="186"/>
    </row>
    <row r="132" ht="12.75">
      <c r="B132" s="186"/>
    </row>
    <row r="133" ht="12.75">
      <c r="B133" s="186"/>
    </row>
    <row r="134" ht="12.75">
      <c r="B134" s="186"/>
    </row>
    <row r="135" ht="12.75">
      <c r="B135" s="186"/>
    </row>
    <row r="136" ht="12.75">
      <c r="B136" s="186"/>
    </row>
    <row r="137" ht="12.75">
      <c r="B137" s="186"/>
    </row>
    <row r="138" ht="12.75">
      <c r="B138" s="186"/>
    </row>
    <row r="139" ht="12.75">
      <c r="B139" s="186"/>
    </row>
    <row r="140" ht="12.75">
      <c r="B140" s="186"/>
    </row>
    <row r="141" ht="12.75">
      <c r="B141" s="186"/>
    </row>
    <row r="142" ht="12.75">
      <c r="B142" s="186"/>
    </row>
    <row r="143" ht="12.75">
      <c r="B143" s="186"/>
    </row>
    <row r="144" ht="12.75">
      <c r="B144" s="186"/>
    </row>
    <row r="145" ht="12.75">
      <c r="B145" s="186"/>
    </row>
    <row r="146" ht="12.75">
      <c r="B146" s="186"/>
    </row>
    <row r="147" ht="12.75">
      <c r="B147" s="186"/>
    </row>
    <row r="148" ht="12.75">
      <c r="B148" s="186"/>
    </row>
    <row r="149" ht="12.75">
      <c r="B149" s="186"/>
    </row>
    <row r="150" ht="12.75">
      <c r="B150" s="186"/>
    </row>
    <row r="151" ht="12.75">
      <c r="B151" s="186"/>
    </row>
    <row r="152" ht="12.75">
      <c r="B152" s="186"/>
    </row>
    <row r="153" ht="12.75">
      <c r="B153" s="186"/>
    </row>
    <row r="154" ht="12.75">
      <c r="B154" s="186"/>
    </row>
    <row r="155" ht="12.75">
      <c r="B155" s="186"/>
    </row>
    <row r="156" ht="12.75">
      <c r="B156" s="186"/>
    </row>
    <row r="157" ht="12.75">
      <c r="B157" s="186"/>
    </row>
    <row r="158" ht="12.75">
      <c r="B158" s="186"/>
    </row>
    <row r="159" ht="12.75">
      <c r="B159" s="186"/>
    </row>
    <row r="160" ht="12.75">
      <c r="B160" s="186"/>
    </row>
    <row r="161" ht="12.75">
      <c r="B161" s="186"/>
    </row>
    <row r="162" ht="12.75">
      <c r="B162" s="186"/>
    </row>
    <row r="163" ht="12.75">
      <c r="B163" s="186"/>
    </row>
    <row r="164" ht="12.75">
      <c r="B164" s="186"/>
    </row>
    <row r="165" ht="12.75">
      <c r="B165" s="186"/>
    </row>
    <row r="166" ht="12.75">
      <c r="B166" s="186"/>
    </row>
    <row r="167" ht="12.75">
      <c r="B167" s="186"/>
    </row>
    <row r="168" ht="12.75">
      <c r="B168" s="186"/>
    </row>
    <row r="169" ht="12.75">
      <c r="B169" s="186"/>
    </row>
    <row r="170" ht="12.75">
      <c r="B170" s="186"/>
    </row>
    <row r="171" ht="12.75">
      <c r="B171" s="186"/>
    </row>
    <row r="172" ht="12.75">
      <c r="B172" s="186"/>
    </row>
    <row r="173" ht="12.75">
      <c r="B173" s="186"/>
    </row>
    <row r="174" ht="12.75">
      <c r="B174" s="186"/>
    </row>
    <row r="175" ht="12.75">
      <c r="B175" s="186"/>
    </row>
    <row r="176" ht="12.75">
      <c r="B176" s="186"/>
    </row>
    <row r="177" ht="12.75">
      <c r="B177" s="186"/>
    </row>
    <row r="178" ht="12.75">
      <c r="B178" s="186"/>
    </row>
    <row r="179" ht="12.75">
      <c r="B179" s="186"/>
    </row>
    <row r="180" ht="12.75">
      <c r="B180" s="186"/>
    </row>
    <row r="181" ht="12.75">
      <c r="B181" s="186"/>
    </row>
    <row r="182" ht="12.75">
      <c r="B182" s="186"/>
    </row>
    <row r="183" ht="12.75">
      <c r="B183" s="186"/>
    </row>
    <row r="184" ht="12.75">
      <c r="B184" s="186"/>
    </row>
    <row r="185" ht="12.75">
      <c r="B185" s="186"/>
    </row>
    <row r="186" ht="12.75">
      <c r="B186" s="186"/>
    </row>
    <row r="187" ht="12.75">
      <c r="B187" s="186"/>
    </row>
    <row r="188" ht="12.75">
      <c r="B188" s="186"/>
    </row>
    <row r="189" ht="12.75">
      <c r="B189" s="186"/>
    </row>
    <row r="190" ht="12.75">
      <c r="B190" s="186"/>
    </row>
    <row r="191" ht="12.75">
      <c r="B191" s="186"/>
    </row>
    <row r="192" ht="12.75">
      <c r="B192" s="186"/>
    </row>
    <row r="193" ht="12.75">
      <c r="B193" s="186"/>
    </row>
    <row r="194" ht="12.75">
      <c r="B194" s="186"/>
    </row>
    <row r="195" ht="12.75">
      <c r="B195" s="186"/>
    </row>
    <row r="196" ht="12.75">
      <c r="B196" s="186"/>
    </row>
    <row r="197" ht="12.75">
      <c r="B197" s="186"/>
    </row>
    <row r="198" ht="12.75">
      <c r="B198" s="186"/>
    </row>
    <row r="199" ht="12.75">
      <c r="B199" s="186"/>
    </row>
    <row r="200" ht="12.75">
      <c r="B200" s="186"/>
    </row>
    <row r="201" ht="12.75">
      <c r="B201" s="186"/>
    </row>
    <row r="202" ht="12.75">
      <c r="B202" s="186"/>
    </row>
    <row r="203" ht="12.75">
      <c r="B203" s="186"/>
    </row>
    <row r="204" ht="12.75">
      <c r="B204" s="186"/>
    </row>
    <row r="205" ht="12.75">
      <c r="B205" s="186"/>
    </row>
  </sheetData>
  <sheetProtection/>
  <mergeCells count="19">
    <mergeCell ref="D25:G25"/>
    <mergeCell ref="D23:F23"/>
    <mergeCell ref="D24:F24"/>
    <mergeCell ref="B20:H20"/>
    <mergeCell ref="B11:I11"/>
    <mergeCell ref="B3:I3"/>
    <mergeCell ref="B4:I4"/>
    <mergeCell ref="B5:I5"/>
    <mergeCell ref="B6:I6"/>
    <mergeCell ref="B31:D31"/>
    <mergeCell ref="F31:H31"/>
    <mergeCell ref="I31:L31"/>
    <mergeCell ref="B7:I7"/>
    <mergeCell ref="B29:D29"/>
    <mergeCell ref="F29:H29"/>
    <mergeCell ref="I29:K29"/>
    <mergeCell ref="B30:D30"/>
    <mergeCell ref="F30:H30"/>
    <mergeCell ref="I30:K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4"/>
  <drawing r:id="rId3"/>
  <legacyDrawing r:id="rId2"/>
  <oleObjects>
    <oleObject progId="Equation.3" shapeId="1095587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nvelasquez</dc:creator>
  <cp:keywords/>
  <dc:description/>
  <cp:lastModifiedBy>yortiz</cp:lastModifiedBy>
  <cp:lastPrinted>2013-04-16T20:31:45Z</cp:lastPrinted>
  <dcterms:created xsi:type="dcterms:W3CDTF">2013-01-11T19:32:42Z</dcterms:created>
  <dcterms:modified xsi:type="dcterms:W3CDTF">2013-08-09T00:59:23Z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