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1"/>
  </bookViews>
  <sheets>
    <sheet name="FORMATO 3" sheetId="1" r:id="rId1"/>
    <sheet name="FORMATO 4" sheetId="2" r:id="rId2"/>
  </sheets>
  <definedNames>
    <definedName name="_xlnm.Print_Titles" localSheetId="1">'FORMATO 4'!$1:$7</definedName>
  </definedNames>
  <calcPr fullCalcOnLoad="1"/>
</workbook>
</file>

<file path=xl/sharedStrings.xml><?xml version="1.0" encoding="utf-8"?>
<sst xmlns="http://schemas.openxmlformats.org/spreadsheetml/2006/main" count="64" uniqueCount="60">
  <si>
    <t>UBICACIÓN</t>
  </si>
  <si>
    <t>DESCRIPCION</t>
  </si>
  <si>
    <t>VALOR UNITARIO</t>
  </si>
  <si>
    <t>SEDE CENTRAL           Calle 17 No. 3-40</t>
  </si>
  <si>
    <t>TOTAL VALOR UNITARIO MENSUAL</t>
  </si>
  <si>
    <t xml:space="preserve">CANT PERSONAL </t>
  </si>
  <si>
    <t>12 horas  nocturnas, permanentes, servicio de vigilancia masculina  con  canino  de defensa para ubicación externa</t>
  </si>
  <si>
    <t>12 horas diurnas en días hábiles servicio femenino de apoyo en la recepción sin arma</t>
  </si>
  <si>
    <t>12 horas diurnas  en días hábiles, servicio de  vigilancia masculina  con arma y experiencia de 18 meses en el área bancaria</t>
  </si>
  <si>
    <t>12 horas diurnas  en días hábiles, servicio de vigilancia masculino sin arma</t>
  </si>
  <si>
    <t>24 horas permanentes, servicio de  vigilancia masculina  con arma</t>
  </si>
  <si>
    <t xml:space="preserve">24 horas, permanentes servicio de supervisor armado </t>
  </si>
  <si>
    <t xml:space="preserve">12 horas diurnas,  en días hábiles, servicio de vigilancia masculino con  canino *Antiexplosivos </t>
  </si>
  <si>
    <t>Sede Edificio Ángel</t>
  </si>
  <si>
    <t>12 horas nocturnas permanentes, servicio de  vigilancia masculino con arma</t>
  </si>
  <si>
    <t xml:space="preserve"> DISCRIMINACIÓN PRECIO DEL SERVICIO DE INSTALACIÓN DE CÁMARA DEL CIRCUITO CERRADO DE T.V. Y MONITOREO DE LOS SISTEMAS DE ALARMA.   </t>
  </si>
  <si>
    <t>MEDIOS TECNOLÓGICOS</t>
  </si>
  <si>
    <t>CANTIDAD MENSUAL</t>
  </si>
  <si>
    <t>VALOR UNITARIO MENSUAL</t>
  </si>
  <si>
    <t>SISTEMA DE ALARMA CON MONITOREO</t>
  </si>
  <si>
    <t>Kit de alarma monitoreada 24 horas con distribución de diez (10)  sensores infrarrojos</t>
  </si>
  <si>
    <t xml:space="preserve">CIRCUITO CERRADO DE TELEVISIÓN </t>
  </si>
  <si>
    <t>Cámara tipo DOMO  Día – Noche</t>
  </si>
  <si>
    <t xml:space="preserve">Cámara giratoria </t>
  </si>
  <si>
    <t xml:space="preserve"> Cámara con sensor infrarrojo </t>
  </si>
  <si>
    <t xml:space="preserve">Cámara de alta resolución sede principal ICFES </t>
  </si>
  <si>
    <t>Cámara de alta resolución sede edificio Ángel</t>
  </si>
  <si>
    <t xml:space="preserve">Monitor a color de 17“ o más </t>
  </si>
  <si>
    <t>DVRS digitales de 16 canales cada uno y capacidad de almacenamiento de 800 GB</t>
  </si>
  <si>
    <t xml:space="preserve">Monitor a color de 17“ o más – manejo conmutador </t>
  </si>
  <si>
    <t>CPU con software para control de conmutador telefónico</t>
  </si>
  <si>
    <t>SISTEMA DE CONTROL DE VISITANTES</t>
  </si>
  <si>
    <t xml:space="preserve">Procesador Intel Core i5 de 3.2 GHz, 2 GB RAM, 2 discos duros de 80 GB </t>
  </si>
  <si>
    <t xml:space="preserve">Monitor pantalla plana de 17” o más </t>
  </si>
  <si>
    <t>Mouse</t>
  </si>
  <si>
    <t>Teclado</t>
  </si>
  <si>
    <t>Cámara Web para puerto USB</t>
  </si>
  <si>
    <t>Lector de Código de Barras</t>
  </si>
  <si>
    <t>Impresora Térmica</t>
  </si>
  <si>
    <t>Software necesario para el control del ingreso de visitantes a la sede principal del Instituto, que permita realizar el registro con fotografía.</t>
  </si>
  <si>
    <t>CENTRAL DE COMUNICACIONES</t>
  </si>
  <si>
    <t>Equipos de comunicación que garanticen la efectiva y oportuna comunicación entre los diferentes puestos de servicio durante las 24 horas del día con ubicación central en las instalaciones de la empresa de vigilancia y a través  de la cual los radio operadores harán contacto con la unidades que prestan servicio en el ICFES con una frecuencia de una hora durante el día y de treinta (30) minutos en la noche, con el fin de verificar las novedades presentadas en los puestos de servicio.</t>
  </si>
  <si>
    <t xml:space="preserve">Radio portátil con frecuencia autorizada por el Ministerio de Comunicaciones y con enlace directo entre los puestos de trabajo y la central, los supervisores, la red de apoyo de la Policía Nacional y con la sede del ICFES. </t>
  </si>
  <si>
    <t xml:space="preserve">Radios adicionales a los asignados a los puestos de vigilancia así: un (1) radio  para el jefe de servicios generales  y un (1) radio de comunicación para el coordinador de la brigada de emergencia de la Entidad, de tal manera que se tenga permanente contacto con los guardas. </t>
  </si>
  <si>
    <t xml:space="preserve">TOTAL </t>
  </si>
  <si>
    <t xml:space="preserve">SUBTOTAL VIGILANCIA Y SEGURIDAD PRIVADA </t>
  </si>
  <si>
    <t>IVA (16%) SOBRE EL AIU</t>
  </si>
  <si>
    <t>TOTAL VIGILANCIA Y SEGURIDAD PRIVADA</t>
  </si>
  <si>
    <t>SUBTOTAL VIGILANCIA ELECTRONICA</t>
  </si>
  <si>
    <t>TOTAL VIGILANCIA ELECTRÓNICA</t>
  </si>
  <si>
    <t>TOTAL OFERTA ECONÓMICA POR 14 MESES</t>
  </si>
  <si>
    <t>AIU (xxx%)</t>
  </si>
  <si>
    <t>FIRMA DEL REPRESENTANTE LEGAL</t>
  </si>
  <si>
    <t>NOTA 1: EXPRESAR EL PORCENTAJE DEL AIU. ESTE DEBE EXPRESARSE EN NUMEROS EN LA CELDA E16, SIN DECIMALES</t>
  </si>
  <si>
    <t>NOTA 2: EL VALOR DE LA CELDA E19 (TOTAL DE VIGILANCIA ELECTRONICA) ES EL MISMO VALOR CONTENIDO EN EL FORMATO 4, EN EL CAMPO DENOMINADO "TOTAL"</t>
  </si>
  <si>
    <t xml:space="preserve">IVA (16) SOBRE LA VIGILANCIA ELECTRONICA </t>
  </si>
  <si>
    <t xml:space="preserve"> TOTAL  MENSUAL DE LA VIGILANCIA Y SEGURIDAD PRIVADA + VIGILANCIA ELECTRONICA Y OTROS ELEMENTOS </t>
  </si>
  <si>
    <t>FORMATO 4 - VIGILANCIA ELECTRONICA Y OTROS ELEMENTOS</t>
  </si>
  <si>
    <t xml:space="preserve">                        FORMATO 3 - OFERTA ECONOMICA VIGILANCIA Y SEGURIDAD PRIVADA  </t>
  </si>
  <si>
    <t>NOTA 3: INDICAR EL TIEMPO DE PERMANENCIA DEL COORDINADOR EN EL ICFES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</si>
</sst>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40A]\ #,##0"/>
    <numFmt numFmtId="181" formatCode="[$$-240A]\ #,##0.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7">
    <font>
      <sz val="10"/>
      <name val="Arial"/>
      <family val="0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2" fillId="23" borderId="3" applyNumberFormat="0" applyFon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34" fillId="0" borderId="9" applyNumberFormat="0" applyFill="0" applyAlignment="0" applyProtection="0"/>
    <xf numFmtId="0" fontId="46" fillId="0" borderId="10" applyNumberFormat="0" applyFill="0" applyAlignment="0" applyProtection="0"/>
  </cellStyleXfs>
  <cellXfs count="79">
    <xf numFmtId="0" fontId="0" fillId="0" borderId="0" xfId="0" applyAlignment="1">
      <alignment/>
    </xf>
    <xf numFmtId="0" fontId="3" fillId="0" borderId="11" xfId="36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12" xfId="36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top" wrapText="1"/>
    </xf>
    <xf numFmtId="0" fontId="26" fillId="0" borderId="11" xfId="0" applyFont="1" applyBorder="1" applyAlignment="1">
      <alignment horizontal="justify" vertical="top" wrapText="1"/>
    </xf>
    <xf numFmtId="0" fontId="26" fillId="0" borderId="11" xfId="0" applyFont="1" applyBorder="1" applyAlignment="1">
      <alignment horizontal="center" vertical="top" wrapText="1"/>
    </xf>
    <xf numFmtId="3" fontId="26" fillId="0" borderId="11" xfId="0" applyNumberFormat="1" applyFont="1" applyBorder="1" applyAlignment="1">
      <alignment/>
    </xf>
    <xf numFmtId="0" fontId="26" fillId="0" borderId="0" xfId="0" applyFont="1" applyBorder="1" applyAlignment="1">
      <alignment horizontal="justify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3" fontId="26" fillId="0" borderId="11" xfId="0" applyNumberFormat="1" applyFont="1" applyBorder="1" applyAlignment="1">
      <alignment/>
    </xf>
    <xf numFmtId="0" fontId="27" fillId="0" borderId="0" xfId="0" applyFont="1" applyBorder="1" applyAlignment="1">
      <alignment vertical="top" wrapText="1"/>
    </xf>
    <xf numFmtId="0" fontId="26" fillId="0" borderId="0" xfId="0" applyFont="1" applyBorder="1" applyAlignment="1">
      <alignment/>
    </xf>
    <xf numFmtId="0" fontId="26" fillId="0" borderId="11" xfId="0" applyFont="1" applyFill="1" applyBorder="1" applyAlignment="1">
      <alignment horizontal="justify" vertical="top" wrapText="1"/>
    </xf>
    <xf numFmtId="0" fontId="26" fillId="0" borderId="11" xfId="0" applyFont="1" applyBorder="1" applyAlignment="1">
      <alignment horizontal="center"/>
    </xf>
    <xf numFmtId="3" fontId="26" fillId="34" borderId="11" xfId="0" applyNumberFormat="1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3" fontId="3" fillId="0" borderId="12" xfId="36" applyNumberFormat="1" applyFont="1" applyFill="1" applyBorder="1" applyAlignment="1">
      <alignment horizontal="right" vertical="center"/>
    </xf>
    <xf numFmtId="3" fontId="0" fillId="0" borderId="12" xfId="0" applyNumberFormat="1" applyBorder="1" applyAlignment="1">
      <alignment/>
    </xf>
    <xf numFmtId="3" fontId="3" fillId="0" borderId="11" xfId="36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35" borderId="11" xfId="0" applyNumberForma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35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0" xfId="0" applyFont="1" applyBorder="1" applyAlignment="1">
      <alignment/>
    </xf>
    <xf numFmtId="3" fontId="6" fillId="34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34" borderId="14" xfId="36" applyFont="1" applyFill="1" applyBorder="1" applyAlignment="1">
      <alignment horizontal="center" vertical="center"/>
    </xf>
    <xf numFmtId="0" fontId="1" fillId="34" borderId="15" xfId="36" applyFont="1" applyFill="1" applyBorder="1" applyAlignment="1">
      <alignment horizontal="center" vertical="center"/>
    </xf>
    <xf numFmtId="0" fontId="1" fillId="34" borderId="16" xfId="36" applyFont="1" applyFill="1" applyBorder="1" applyAlignment="1">
      <alignment horizontal="center" vertical="center"/>
    </xf>
    <xf numFmtId="0" fontId="1" fillId="34" borderId="17" xfId="36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34" borderId="21" xfId="36" applyFont="1" applyFill="1" applyBorder="1" applyAlignment="1">
      <alignment horizontal="center" vertical="center" wrapText="1"/>
    </xf>
    <xf numFmtId="0" fontId="1" fillId="34" borderId="22" xfId="36" applyFont="1" applyFill="1" applyBorder="1" applyAlignment="1">
      <alignment horizontal="center" vertical="center" wrapText="1"/>
    </xf>
    <xf numFmtId="0" fontId="1" fillId="34" borderId="16" xfId="36" applyFont="1" applyFill="1" applyBorder="1" applyAlignment="1">
      <alignment horizontal="center" vertical="center" wrapText="1"/>
    </xf>
    <xf numFmtId="0" fontId="1" fillId="34" borderId="17" xfId="36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4" borderId="11" xfId="36" applyFont="1" applyFill="1" applyBorder="1" applyAlignment="1">
      <alignment horizontal="center" vertical="center" wrapText="1"/>
    </xf>
    <xf numFmtId="0" fontId="27" fillId="34" borderId="11" xfId="36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/>
    </xf>
    <xf numFmtId="0" fontId="27" fillId="34" borderId="18" xfId="0" applyFont="1" applyFill="1" applyBorder="1" applyAlignment="1">
      <alignment horizontal="center"/>
    </xf>
    <xf numFmtId="0" fontId="27" fillId="34" borderId="19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7" fillId="36" borderId="11" xfId="0" applyFont="1" applyFill="1" applyBorder="1" applyAlignment="1">
      <alignment horizontal="center" wrapText="1"/>
    </xf>
    <xf numFmtId="0" fontId="27" fillId="36" borderId="1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de comprobación_Hoja1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847725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1076325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14.421875" style="0" customWidth="1"/>
    <col min="2" max="2" width="29.28125" style="0" customWidth="1"/>
    <col min="3" max="3" width="10.8515625" style="0" customWidth="1"/>
    <col min="4" max="4" width="16.8515625" style="0" customWidth="1"/>
    <col min="5" max="5" width="17.28125" style="0" customWidth="1"/>
  </cols>
  <sheetData>
    <row r="1" ht="9" customHeight="1"/>
    <row r="2" spans="1:5" ht="15">
      <c r="A2" s="43" t="s">
        <v>58</v>
      </c>
      <c r="B2" s="43"/>
      <c r="C2" s="43"/>
      <c r="D2" s="43"/>
      <c r="E2" s="43"/>
    </row>
    <row r="3" spans="1:5" ht="16.5" thickBot="1">
      <c r="A3" s="2"/>
      <c r="B3" s="2"/>
      <c r="C3" s="2"/>
      <c r="D3" s="2"/>
      <c r="E3" s="2"/>
    </row>
    <row r="4" spans="1:5" ht="12.75" customHeight="1">
      <c r="A4" s="44" t="s">
        <v>0</v>
      </c>
      <c r="B4" s="46" t="s">
        <v>1</v>
      </c>
      <c r="C4" s="60" t="s">
        <v>5</v>
      </c>
      <c r="D4" s="60" t="s">
        <v>2</v>
      </c>
      <c r="E4" s="62" t="s">
        <v>4</v>
      </c>
    </row>
    <row r="5" spans="1:5" ht="13.5" thickBot="1">
      <c r="A5" s="45"/>
      <c r="B5" s="47"/>
      <c r="C5" s="61"/>
      <c r="D5" s="61"/>
      <c r="E5" s="63"/>
    </row>
    <row r="6" spans="1:5" ht="54.75" customHeight="1">
      <c r="A6" s="48" t="s">
        <v>3</v>
      </c>
      <c r="B6" s="7" t="s">
        <v>7</v>
      </c>
      <c r="C6" s="7">
        <v>2</v>
      </c>
      <c r="D6" s="28"/>
      <c r="E6" s="29">
        <f>+D6*C6</f>
        <v>0</v>
      </c>
    </row>
    <row r="7" spans="1:5" ht="51.75" customHeight="1">
      <c r="A7" s="49"/>
      <c r="B7" s="4" t="s">
        <v>8</v>
      </c>
      <c r="C7" s="1">
        <v>1</v>
      </c>
      <c r="D7" s="30"/>
      <c r="E7" s="29">
        <f aca="true" t="shared" si="0" ref="E7:E14">+D7*C7</f>
        <v>0</v>
      </c>
    </row>
    <row r="8" spans="1:5" ht="36">
      <c r="A8" s="49"/>
      <c r="B8" s="4" t="s">
        <v>9</v>
      </c>
      <c r="C8" s="1">
        <v>1</v>
      </c>
      <c r="D8" s="30"/>
      <c r="E8" s="29">
        <f t="shared" si="0"/>
        <v>0</v>
      </c>
    </row>
    <row r="9" spans="1:5" ht="36">
      <c r="A9" s="49"/>
      <c r="B9" s="4" t="s">
        <v>12</v>
      </c>
      <c r="C9" s="1">
        <v>1</v>
      </c>
      <c r="D9" s="30"/>
      <c r="E9" s="29">
        <f t="shared" si="0"/>
        <v>0</v>
      </c>
    </row>
    <row r="10" spans="1:5" ht="42.75" customHeight="1">
      <c r="A10" s="49"/>
      <c r="B10" s="4" t="s">
        <v>10</v>
      </c>
      <c r="C10" s="1">
        <v>3</v>
      </c>
      <c r="D10" s="30"/>
      <c r="E10" s="29">
        <f t="shared" si="0"/>
        <v>0</v>
      </c>
    </row>
    <row r="11" spans="1:5" ht="49.5" customHeight="1">
      <c r="A11" s="49"/>
      <c r="B11" s="4" t="s">
        <v>6</v>
      </c>
      <c r="C11" s="1">
        <v>1</v>
      </c>
      <c r="D11" s="30"/>
      <c r="E11" s="29">
        <f t="shared" si="0"/>
        <v>0</v>
      </c>
    </row>
    <row r="12" spans="1:5" ht="24">
      <c r="A12" s="49"/>
      <c r="B12" s="4" t="s">
        <v>11</v>
      </c>
      <c r="C12" s="1">
        <v>1</v>
      </c>
      <c r="D12" s="30"/>
      <c r="E12" s="29">
        <f t="shared" si="0"/>
        <v>0</v>
      </c>
    </row>
    <row r="13" spans="1:5" ht="36">
      <c r="A13" s="49" t="s">
        <v>13</v>
      </c>
      <c r="B13" s="4" t="s">
        <v>9</v>
      </c>
      <c r="C13" s="1">
        <v>1</v>
      </c>
      <c r="D13" s="30"/>
      <c r="E13" s="29">
        <f t="shared" si="0"/>
        <v>0</v>
      </c>
    </row>
    <row r="14" spans="1:5" ht="36">
      <c r="A14" s="49"/>
      <c r="B14" s="4" t="s">
        <v>14</v>
      </c>
      <c r="C14" s="1">
        <v>1</v>
      </c>
      <c r="D14" s="30"/>
      <c r="E14" s="29">
        <f t="shared" si="0"/>
        <v>0</v>
      </c>
    </row>
    <row r="15" spans="1:5" ht="12.75">
      <c r="A15" s="55" t="s">
        <v>45</v>
      </c>
      <c r="B15" s="56"/>
      <c r="C15" s="56"/>
      <c r="D15" s="57"/>
      <c r="E15" s="31">
        <f>SUM(E6:E14)</f>
        <v>0</v>
      </c>
    </row>
    <row r="16" spans="1:5" ht="23.25" customHeight="1">
      <c r="A16" s="58" t="s">
        <v>51</v>
      </c>
      <c r="B16" s="58"/>
      <c r="C16" s="58"/>
      <c r="D16" s="59"/>
      <c r="E16" s="32"/>
    </row>
    <row r="17" spans="1:5" ht="23.25" customHeight="1">
      <c r="A17" s="58" t="s">
        <v>46</v>
      </c>
      <c r="B17" s="58"/>
      <c r="C17" s="58"/>
      <c r="D17" s="59"/>
      <c r="E17" s="32">
        <f>+E16*0.16</f>
        <v>0</v>
      </c>
    </row>
    <row r="18" spans="1:5" ht="23.25" customHeight="1">
      <c r="A18" s="50" t="s">
        <v>47</v>
      </c>
      <c r="B18" s="50"/>
      <c r="C18" s="50"/>
      <c r="D18" s="51"/>
      <c r="E18" s="33">
        <f>+E15+E16+E17</f>
        <v>0</v>
      </c>
    </row>
    <row r="19" spans="1:5" ht="36" customHeight="1">
      <c r="A19" s="27" t="s">
        <v>3</v>
      </c>
      <c r="B19" s="64" t="s">
        <v>48</v>
      </c>
      <c r="C19" s="64"/>
      <c r="D19" s="64"/>
      <c r="E19" s="34">
        <f>+'FORMATO 4'!D33</f>
        <v>0</v>
      </c>
    </row>
    <row r="20" spans="1:5" ht="24" customHeight="1">
      <c r="A20" s="65" t="s">
        <v>55</v>
      </c>
      <c r="B20" s="65"/>
      <c r="C20" s="65"/>
      <c r="D20" s="66"/>
      <c r="E20" s="35">
        <f>+E19*0.16</f>
        <v>0</v>
      </c>
    </row>
    <row r="21" spans="1:5" ht="24" customHeight="1">
      <c r="A21" s="50" t="s">
        <v>49</v>
      </c>
      <c r="B21" s="50"/>
      <c r="C21" s="50"/>
      <c r="D21" s="51"/>
      <c r="E21" s="36">
        <f>+E19+E20</f>
        <v>0</v>
      </c>
    </row>
    <row r="22" spans="1:5" ht="24" customHeight="1">
      <c r="A22" s="67" t="s">
        <v>56</v>
      </c>
      <c r="B22" s="67"/>
      <c r="C22" s="67"/>
      <c r="D22" s="67"/>
      <c r="E22" s="41">
        <f>+E18+E21</f>
        <v>0</v>
      </c>
    </row>
    <row r="23" spans="1:5" ht="20.25" customHeight="1">
      <c r="A23" s="52" t="s">
        <v>50</v>
      </c>
      <c r="B23" s="53"/>
      <c r="C23" s="53"/>
      <c r="D23" s="54"/>
      <c r="E23" s="37">
        <f>+E22*14</f>
        <v>0</v>
      </c>
    </row>
    <row r="24" spans="4:5" ht="12.75">
      <c r="D24" s="5"/>
      <c r="E24" s="6"/>
    </row>
    <row r="25" spans="1:5" ht="31.5" customHeight="1">
      <c r="A25" s="42" t="s">
        <v>53</v>
      </c>
      <c r="B25" s="42"/>
      <c r="C25" s="42"/>
      <c r="D25" s="42"/>
      <c r="E25" s="42"/>
    </row>
    <row r="27" spans="1:5" ht="30.75" customHeight="1">
      <c r="A27" s="42" t="s">
        <v>54</v>
      </c>
      <c r="B27" s="42"/>
      <c r="C27" s="42"/>
      <c r="D27" s="42"/>
      <c r="E27" s="42"/>
    </row>
    <row r="28" ht="12.75">
      <c r="A28" s="3"/>
    </row>
    <row r="29" spans="1:5" ht="21.75" customHeight="1">
      <c r="A29" s="42" t="s">
        <v>59</v>
      </c>
      <c r="B29" s="42"/>
      <c r="C29" s="42"/>
      <c r="D29" s="42"/>
      <c r="E29" s="42"/>
    </row>
    <row r="32" spans="1:5" s="8" customFormat="1" ht="12.75">
      <c r="A32" s="40" t="s">
        <v>52</v>
      </c>
      <c r="B32" s="26"/>
      <c r="C32" s="38"/>
      <c r="D32" s="39"/>
      <c r="E32" s="39"/>
    </row>
    <row r="40" ht="12.75">
      <c r="A40" s="3"/>
    </row>
  </sheetData>
  <sheetProtection/>
  <mergeCells count="20">
    <mergeCell ref="A18:D18"/>
    <mergeCell ref="A25:E25"/>
    <mergeCell ref="A27:E27"/>
    <mergeCell ref="D4:D5"/>
    <mergeCell ref="E4:E5"/>
    <mergeCell ref="C4:C5"/>
    <mergeCell ref="A13:A14"/>
    <mergeCell ref="B19:D19"/>
    <mergeCell ref="A20:D20"/>
    <mergeCell ref="A22:D22"/>
    <mergeCell ref="A29:E29"/>
    <mergeCell ref="A2:E2"/>
    <mergeCell ref="A4:A5"/>
    <mergeCell ref="B4:B5"/>
    <mergeCell ref="A6:A12"/>
    <mergeCell ref="A21:D21"/>
    <mergeCell ref="A23:D23"/>
    <mergeCell ref="A15:D15"/>
    <mergeCell ref="A16:D16"/>
    <mergeCell ref="A17:D1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44.57421875" style="8" customWidth="1"/>
    <col min="2" max="2" width="11.57421875" style="9" customWidth="1"/>
    <col min="3" max="3" width="12.28125" style="8" customWidth="1"/>
    <col min="4" max="4" width="15.00390625" style="8" customWidth="1"/>
    <col min="5" max="5" width="11.421875" style="8" customWidth="1"/>
    <col min="6" max="7" width="28.421875" style="8" customWidth="1"/>
    <col min="8" max="16384" width="11.421875" style="8" customWidth="1"/>
  </cols>
  <sheetData>
    <row r="3" spans="1:4" ht="12.75">
      <c r="A3" s="76" t="s">
        <v>57</v>
      </c>
      <c r="B3" s="76"/>
      <c r="C3" s="76"/>
      <c r="D3" s="76"/>
    </row>
    <row r="5" spans="1:4" ht="30" customHeight="1">
      <c r="A5" s="77" t="s">
        <v>15</v>
      </c>
      <c r="B5" s="77"/>
      <c r="C5" s="77"/>
      <c r="D5" s="77"/>
    </row>
    <row r="6" spans="1:7" ht="12.75" customHeight="1">
      <c r="A6" s="78" t="s">
        <v>16</v>
      </c>
      <c r="B6" s="68" t="s">
        <v>17</v>
      </c>
      <c r="C6" s="68" t="s">
        <v>18</v>
      </c>
      <c r="D6" s="68" t="s">
        <v>4</v>
      </c>
      <c r="F6" s="10"/>
      <c r="G6" s="10"/>
    </row>
    <row r="7" spans="1:7" ht="30" customHeight="1">
      <c r="A7" s="78"/>
      <c r="B7" s="68"/>
      <c r="C7" s="68"/>
      <c r="D7" s="68"/>
      <c r="F7" s="10"/>
      <c r="G7" s="10"/>
    </row>
    <row r="8" spans="1:7" ht="16.5" customHeight="1">
      <c r="A8" s="72" t="s">
        <v>19</v>
      </c>
      <c r="B8" s="72"/>
      <c r="C8" s="72"/>
      <c r="D8" s="72"/>
      <c r="F8" s="11"/>
      <c r="G8" s="11"/>
    </row>
    <row r="9" spans="1:7" ht="30.75" customHeight="1">
      <c r="A9" s="12" t="s">
        <v>20</v>
      </c>
      <c r="B9" s="13">
        <v>1</v>
      </c>
      <c r="C9" s="14"/>
      <c r="D9" s="14">
        <f>+C9*B9</f>
        <v>0</v>
      </c>
      <c r="F9" s="15"/>
      <c r="G9" s="16"/>
    </row>
    <row r="10" spans="1:7" ht="17.25" customHeight="1">
      <c r="A10" s="72" t="s">
        <v>21</v>
      </c>
      <c r="B10" s="72"/>
      <c r="C10" s="72"/>
      <c r="D10" s="72"/>
      <c r="F10" s="15"/>
      <c r="G10" s="16"/>
    </row>
    <row r="11" spans="1:7" ht="16.5" customHeight="1">
      <c r="A11" s="12" t="s">
        <v>22</v>
      </c>
      <c r="B11" s="13">
        <v>1</v>
      </c>
      <c r="C11" s="14"/>
      <c r="D11" s="14">
        <f aca="true" t="shared" si="0" ref="D11:D19">+C11*B11</f>
        <v>0</v>
      </c>
      <c r="F11" s="15"/>
      <c r="G11" s="16"/>
    </row>
    <row r="12" spans="1:7" ht="13.5" customHeight="1">
      <c r="A12" s="17" t="s">
        <v>23</v>
      </c>
      <c r="B12" s="13">
        <v>1</v>
      </c>
      <c r="C12" s="14"/>
      <c r="D12" s="14">
        <f t="shared" si="0"/>
        <v>0</v>
      </c>
      <c r="F12" s="18"/>
      <c r="G12" s="16"/>
    </row>
    <row r="13" spans="1:7" ht="20.25" customHeight="1">
      <c r="A13" s="12" t="s">
        <v>24</v>
      </c>
      <c r="B13" s="13">
        <v>1</v>
      </c>
      <c r="C13" s="14"/>
      <c r="D13" s="14">
        <f t="shared" si="0"/>
        <v>0</v>
      </c>
      <c r="F13" s="18"/>
      <c r="G13" s="16"/>
    </row>
    <row r="14" spans="1:7" ht="17.25" customHeight="1">
      <c r="A14" s="12" t="s">
        <v>25</v>
      </c>
      <c r="B14" s="13">
        <v>14</v>
      </c>
      <c r="C14" s="14"/>
      <c r="D14" s="14">
        <f t="shared" si="0"/>
        <v>0</v>
      </c>
      <c r="F14" s="15"/>
      <c r="G14" s="16"/>
    </row>
    <row r="15" spans="1:7" ht="17.25" customHeight="1">
      <c r="A15" s="12" t="s">
        <v>26</v>
      </c>
      <c r="B15" s="13">
        <v>1</v>
      </c>
      <c r="C15" s="14"/>
      <c r="D15" s="14">
        <f t="shared" si="0"/>
        <v>0</v>
      </c>
      <c r="F15" s="15"/>
      <c r="G15" s="16"/>
    </row>
    <row r="16" spans="1:7" ht="13.5" customHeight="1">
      <c r="A16" s="12" t="s">
        <v>27</v>
      </c>
      <c r="B16" s="13">
        <v>1</v>
      </c>
      <c r="C16" s="14"/>
      <c r="D16" s="14">
        <f t="shared" si="0"/>
        <v>0</v>
      </c>
      <c r="F16" s="15"/>
      <c r="G16" s="16"/>
    </row>
    <row r="17" spans="1:7" ht="27" customHeight="1">
      <c r="A17" s="12" t="s">
        <v>28</v>
      </c>
      <c r="B17" s="13">
        <v>1</v>
      </c>
      <c r="C17" s="14"/>
      <c r="D17" s="14">
        <f t="shared" si="0"/>
        <v>0</v>
      </c>
      <c r="F17" s="15"/>
      <c r="G17" s="16"/>
    </row>
    <row r="18" spans="1:7" ht="21" customHeight="1">
      <c r="A18" s="12" t="s">
        <v>29</v>
      </c>
      <c r="B18" s="13">
        <v>1</v>
      </c>
      <c r="C18" s="14"/>
      <c r="D18" s="14">
        <f t="shared" si="0"/>
        <v>0</v>
      </c>
      <c r="F18" s="15"/>
      <c r="G18" s="16"/>
    </row>
    <row r="19" spans="1:7" ht="30" customHeight="1">
      <c r="A19" s="12" t="s">
        <v>30</v>
      </c>
      <c r="B19" s="13">
        <v>1</v>
      </c>
      <c r="C19" s="14"/>
      <c r="D19" s="14">
        <f t="shared" si="0"/>
        <v>0</v>
      </c>
      <c r="F19" s="15"/>
      <c r="G19" s="16"/>
    </row>
    <row r="20" spans="1:7" ht="17.25" customHeight="1">
      <c r="A20" s="73" t="s">
        <v>31</v>
      </c>
      <c r="B20" s="74"/>
      <c r="C20" s="74"/>
      <c r="D20" s="75"/>
      <c r="F20" s="15"/>
      <c r="G20" s="16"/>
    </row>
    <row r="21" spans="1:7" ht="31.5" customHeight="1">
      <c r="A21" s="12" t="s">
        <v>32</v>
      </c>
      <c r="B21" s="13">
        <v>1</v>
      </c>
      <c r="C21" s="19"/>
      <c r="D21" s="14">
        <f aca="true" t="shared" si="1" ref="D21:D32">+C21*B21</f>
        <v>0</v>
      </c>
      <c r="F21" s="15"/>
      <c r="G21" s="16"/>
    </row>
    <row r="22" spans="1:7" ht="14.25" customHeight="1">
      <c r="A22" s="12" t="s">
        <v>33</v>
      </c>
      <c r="B22" s="13">
        <v>1</v>
      </c>
      <c r="C22" s="19"/>
      <c r="D22" s="14">
        <f t="shared" si="1"/>
        <v>0</v>
      </c>
      <c r="F22" s="15"/>
      <c r="G22" s="16"/>
    </row>
    <row r="23" spans="1:7" ht="15.75" customHeight="1">
      <c r="A23" s="12" t="s">
        <v>34</v>
      </c>
      <c r="B23" s="13">
        <v>1</v>
      </c>
      <c r="C23" s="19"/>
      <c r="D23" s="14">
        <f t="shared" si="1"/>
        <v>0</v>
      </c>
      <c r="F23" s="20"/>
      <c r="G23" s="20"/>
    </row>
    <row r="24" spans="1:7" ht="16.5" customHeight="1">
      <c r="A24" s="12" t="s">
        <v>35</v>
      </c>
      <c r="B24" s="13">
        <v>1</v>
      </c>
      <c r="C24" s="19"/>
      <c r="D24" s="14">
        <f t="shared" si="1"/>
        <v>0</v>
      </c>
      <c r="F24" s="21"/>
      <c r="G24" s="16"/>
    </row>
    <row r="25" spans="1:7" ht="13.5" customHeight="1">
      <c r="A25" s="12" t="s">
        <v>36</v>
      </c>
      <c r="B25" s="13">
        <v>1</v>
      </c>
      <c r="C25" s="19"/>
      <c r="D25" s="14">
        <f t="shared" si="1"/>
        <v>0</v>
      </c>
      <c r="F25" s="15"/>
      <c r="G25" s="16"/>
    </row>
    <row r="26" spans="1:7" ht="12.75">
      <c r="A26" s="12" t="s">
        <v>37</v>
      </c>
      <c r="B26" s="13">
        <v>1</v>
      </c>
      <c r="C26" s="19"/>
      <c r="D26" s="14">
        <f t="shared" si="1"/>
        <v>0</v>
      </c>
      <c r="F26" s="15"/>
      <c r="G26" s="16"/>
    </row>
    <row r="27" spans="1:7" ht="12.75">
      <c r="A27" s="12" t="s">
        <v>38</v>
      </c>
      <c r="B27" s="13">
        <v>1</v>
      </c>
      <c r="C27" s="19"/>
      <c r="D27" s="14">
        <f t="shared" si="1"/>
        <v>0</v>
      </c>
      <c r="F27" s="15"/>
      <c r="G27" s="16"/>
    </row>
    <row r="28" spans="1:7" ht="44.25" customHeight="1">
      <c r="A28" s="17" t="s">
        <v>39</v>
      </c>
      <c r="B28" s="13">
        <v>1</v>
      </c>
      <c r="C28" s="19"/>
      <c r="D28" s="14">
        <f t="shared" si="1"/>
        <v>0</v>
      </c>
      <c r="F28" s="15"/>
      <c r="G28" s="16"/>
    </row>
    <row r="29" spans="1:7" ht="15.75" customHeight="1">
      <c r="A29" s="72" t="s">
        <v>40</v>
      </c>
      <c r="B29" s="72"/>
      <c r="C29" s="72"/>
      <c r="D29" s="72"/>
      <c r="F29" s="15"/>
      <c r="G29" s="16"/>
    </row>
    <row r="30" spans="1:7" ht="127.5">
      <c r="A30" s="12" t="s">
        <v>41</v>
      </c>
      <c r="B30" s="13">
        <v>8</v>
      </c>
      <c r="C30" s="14"/>
      <c r="D30" s="14">
        <f t="shared" si="1"/>
        <v>0</v>
      </c>
      <c r="F30" s="15"/>
      <c r="G30" s="16"/>
    </row>
    <row r="31" spans="1:7" ht="66" customHeight="1">
      <c r="A31" s="12" t="s">
        <v>42</v>
      </c>
      <c r="B31" s="13">
        <v>2</v>
      </c>
      <c r="C31" s="14"/>
      <c r="D31" s="14">
        <f t="shared" si="1"/>
        <v>0</v>
      </c>
      <c r="F31" s="15"/>
      <c r="G31" s="16"/>
    </row>
    <row r="32" spans="1:7" ht="76.5">
      <c r="A32" s="22" t="s">
        <v>43</v>
      </c>
      <c r="B32" s="23">
        <v>1</v>
      </c>
      <c r="C32" s="14"/>
      <c r="D32" s="14">
        <f t="shared" si="1"/>
        <v>0</v>
      </c>
      <c r="F32" s="18"/>
      <c r="G32" s="16"/>
    </row>
    <row r="33" spans="1:7" ht="24.75" customHeight="1">
      <c r="A33" s="69" t="s">
        <v>44</v>
      </c>
      <c r="B33" s="70"/>
      <c r="C33" s="71"/>
      <c r="D33" s="24">
        <f>SUM(D8:D32)</f>
        <v>0</v>
      </c>
      <c r="F33" s="15"/>
      <c r="G33" s="18"/>
    </row>
    <row r="34" spans="6:7" ht="12.75">
      <c r="F34" s="15"/>
      <c r="G34" s="18"/>
    </row>
    <row r="35" spans="1:3" ht="12.75">
      <c r="A35" s="21"/>
      <c r="B35" s="25"/>
      <c r="C35" s="21"/>
    </row>
    <row r="36" spans="1:4" ht="12.75">
      <c r="A36" s="40" t="s">
        <v>52</v>
      </c>
      <c r="B36" s="38"/>
      <c r="C36" s="38"/>
      <c r="D36" s="39"/>
    </row>
  </sheetData>
  <sheetProtection/>
  <mergeCells count="11">
    <mergeCell ref="A3:D3"/>
    <mergeCell ref="A5:D5"/>
    <mergeCell ref="A6:A7"/>
    <mergeCell ref="B6:B7"/>
    <mergeCell ref="C6:C7"/>
    <mergeCell ref="D6:D7"/>
    <mergeCell ref="A33:C33"/>
    <mergeCell ref="A8:D8"/>
    <mergeCell ref="A10:D10"/>
    <mergeCell ref="A20:D20"/>
    <mergeCell ref="A29:D29"/>
  </mergeCells>
  <printOptions horizontalCentered="1"/>
  <pageMargins left="0.7874015748031497" right="0.787401574803149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cmoya</dc:creator>
  <cp:keywords/>
  <dc:description/>
  <cp:lastModifiedBy>adizquierdo</cp:lastModifiedBy>
  <cp:lastPrinted>2013-04-18T23:05:24Z</cp:lastPrinted>
  <dcterms:created xsi:type="dcterms:W3CDTF">2010-07-30T21:44:34Z</dcterms:created>
  <dcterms:modified xsi:type="dcterms:W3CDTF">2013-04-29T19:44:47Z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