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icfesgovco.sharepoint.com/sites/RepositorioDTI/Planes MIPG/Construcción de planes 2023/Plan de mantenimiento de ST/"/>
    </mc:Choice>
  </mc:AlternateContent>
  <xr:revisionPtr revIDLastSave="59" documentId="13_ncr:1_{8DD5CB6F-B6DA-4EA2-AE86-361C951CF9F9}" xr6:coauthVersionLast="47" xr6:coauthVersionMax="47" xr10:uidLastSave="{EC2EB42F-6D0E-4083-A564-0A5EC40AFD9A}"/>
  <bookViews>
    <workbookView xWindow="-98" yWindow="-98" windowWidth="19396" windowHeight="11596" xr2:uid="{00000000-000D-0000-FFFF-FFFF00000000}"/>
  </bookViews>
  <sheets>
    <sheet name="Plan ST 2023_F" sheetId="5" r:id="rId1"/>
  </sheets>
  <externalReferences>
    <externalReference r:id="rId2"/>
    <externalReference r:id="rId3"/>
  </externalReferences>
  <definedNames>
    <definedName name="COMPONENTE_DE_GASTO">[1]MdepndientesRubro!$A$46:$A$49</definedName>
    <definedName name="DIRECCIÓN">'[1]6. Mdependietesáreas'!$A$9:$A$13</definedName>
  </definedNames>
  <calcPr calcId="191028"/>
  <customWorkbookViews>
    <customWorkbookView name="María Clemencia Reyes Gómez - Personal View" guid="{9A1A9840-B7DF-40E7-BD0B-FFEACAFA15A1}" mergeInterval="0" personalView="1" maximized="1" xWindow="-9" yWindow="-9" windowWidth="1938" windowHeight="1048" activeSheetId="1"/>
    <customWorkbookView name="Leydy Paola Rojas Lizarazo - Vista personalizada" guid="{2718AC28-C2E6-4A5D-889E-AD529E5774FD}" mergeInterval="0" personalView="1" maximized="1" xWindow="1358" yWindow="-147" windowWidth="1936" windowHeight="1056" activeSheetId="1"/>
    <customWorkbookView name="John Sebastián Reyes  Galeano - Vista personalizada" guid="{B17F77A9-F2E8-4D9A-8D32-1D8F06FD4116}" mergeInterval="0" personalView="1" maximized="1" xWindow="-8" yWindow="-8" windowWidth="1936" windowHeight="1056" activeSheetId="1"/>
    <customWorkbookView name="Henry Galindo Valderrama - Vista personalizada" guid="{113A3891-B27C-4E76-A87E-D0F732989407}" mergeInterval="0" personalView="1" maximized="1" xWindow="-8" yWindow="-8" windowWidth="1382" windowHeight="744" activeSheetId="1"/>
    <customWorkbookView name="Jeison Jose Neira Henao - Vista personalizada" guid="{D952A21D-940A-4CA3-B4F9-9B456AC900DE}" mergeInterval="0" personalView="1" maximized="1" xWindow="135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8" i="5" l="1"/>
  <c r="W12" i="5"/>
  <c r="W14" i="5"/>
  <c r="W16" i="5"/>
  <c r="W18" i="5"/>
  <c r="W20" i="5"/>
  <c r="W21" i="5"/>
  <c r="W22" i="5"/>
  <c r="W25" i="5"/>
  <c r="W26" i="5"/>
  <c r="W27" i="5"/>
  <c r="W23" i="5"/>
  <c r="W24" i="5"/>
  <c r="W17" i="5"/>
  <c r="W11" i="5"/>
  <c r="W8" i="5"/>
  <c r="W9" i="5"/>
  <c r="W7" i="5"/>
</calcChain>
</file>

<file path=xl/sharedStrings.xml><?xml version="1.0" encoding="utf-8"?>
<sst xmlns="http://schemas.openxmlformats.org/spreadsheetml/2006/main" count="165" uniqueCount="107">
  <si>
    <t>PLAN DE MANTENIMIENTOS SERVICIOS TECNOLÓGICOS</t>
  </si>
  <si>
    <t>Normatividad asociada: Resolución 667/2018</t>
  </si>
  <si>
    <t>OBJETIVO: Establecer un plan de mantenimiento preventivo y correctivo  con las actividades necesarias que evite o mitigue las posibles fallas en los activos que conforman la infraestructura tecnológica (equipos, servidores, redes, conectividad, seguridad, servicios en nube privada y pública) con los que se ofrecen los servicios tecnológicos del Instituto, de tal manera que se asegure la prolongación de la vida útil y confiablidad de los componentes de la infraestructura tecnológica, con niveles de calidad adecuados.</t>
  </si>
  <si>
    <t>Enero</t>
  </si>
  <si>
    <t>Febrero</t>
  </si>
  <si>
    <t>Marzo</t>
  </si>
  <si>
    <t>Abril</t>
  </si>
  <si>
    <t>Mayo</t>
  </si>
  <si>
    <t>Junio</t>
  </si>
  <si>
    <t>Julio</t>
  </si>
  <si>
    <t>Agosto</t>
  </si>
  <si>
    <t>Septiembre</t>
  </si>
  <si>
    <t>Octubre</t>
  </si>
  <si>
    <t>Noviembre</t>
  </si>
  <si>
    <t>Diciembre</t>
  </si>
  <si>
    <t>No. Actividades</t>
  </si>
  <si>
    <t xml:space="preserve">% Cumplimeinto </t>
  </si>
  <si>
    <t>No. De Activides Ejecutadas</t>
  </si>
  <si>
    <t>Tipo</t>
  </si>
  <si>
    <t>Objetivo / Actividad</t>
  </si>
  <si>
    <t>Plataforma</t>
  </si>
  <si>
    <t>Clientes del Servicio.</t>
  </si>
  <si>
    <t>Fecha inicio</t>
  </si>
  <si>
    <t>Fecha final</t>
  </si>
  <si>
    <t>Responsable</t>
  </si>
  <si>
    <t>Servicio esperado</t>
  </si>
  <si>
    <t>Consideraciones</t>
  </si>
  <si>
    <t>Primer Trimestre</t>
  </si>
  <si>
    <t>segundo Trimestre</t>
  </si>
  <si>
    <t>TercerTrimestre</t>
  </si>
  <si>
    <t>Cuarto Trimestre</t>
  </si>
  <si>
    <t>Servicios Basicos</t>
  </si>
  <si>
    <t>Servicios tecnológicos</t>
  </si>
  <si>
    <t>Revisar los componentes e infraestructura de la Telefonia IP del Instituto</t>
  </si>
  <si>
    <t>Multiplataforma</t>
  </si>
  <si>
    <t>Todos los procesos de la Entidad que hacen uso de la infraestructura tecnológica</t>
  </si>
  <si>
    <t>Dirección de Tecnologia e Información</t>
  </si>
  <si>
    <t xml:space="preserve">* Actualizacion de la plataforma a la version mas reciente si aplica.
* Realizar el respectivo registro con las novedades o hallazgos encontrados.
* Reportar cambio sobre la plataforma a nivle de configuracion de extensiones y servisio adicionales.
</t>
  </si>
  <si>
    <t xml:space="preserve">
- Continuidad de los servicios de  "Telefonía VOZIP",</t>
  </si>
  <si>
    <t>Validar el licenciamiento suite Office 365 y sus componentes para el Icfes.</t>
  </si>
  <si>
    <t>Office 365</t>
  </si>
  <si>
    <t>* Analisis y revision de los componenetes tecnicos de la herramienta Offcie 365, validacion de adicion de funcionalidades al servicio.
- Depuracion de usuarios plataforma
- Revision del almacenamiento para ampliacion o depuracion del buzon de usuario. (habilitar politica de archivado).
-Un informe semestrales donde se reporte el afinamiento realizado a la plataforma.</t>
  </si>
  <si>
    <t xml:space="preserve">
Contrato con la disponibilidad de los servicios de Infraestructura Informática por demanda (IaaS). Se realiza seguimiento a la fecha de renovación o contratación del servicio.</t>
  </si>
  <si>
    <t>Realizar el mantenimiento de fotocopiadoras multifuncionales 
para el Icfes</t>
  </si>
  <si>
    <t>Impresión Multifuncionales</t>
  </si>
  <si>
    <t>* Optimizar los proceso de impresion evaluados con el proveedor de servicio, revision de politicas para la optimizacion de recursos.
* Verificación versión del sofware instalada en los equipos, autorizado/instalado por la Oficina de Tecnologia de Información.
- Disponibilidad los servicios de  infraestructura multifuncional para impresión y digitalización de documentos.</t>
  </si>
  <si>
    <t>Servicios Especializados</t>
  </si>
  <si>
    <t>Servicios Tecnológicos</t>
  </si>
  <si>
    <t>Mantenimiento de la herramienta para envío masivo de correos</t>
  </si>
  <si>
    <t>* Actualizacion de los sistema donde esta alojada la aplicación.
* Informe mensual del consumo de correos masivos.</t>
  </si>
  <si>
    <t>Contar con una plataforma que permita prestar el servicio de correo masivo y que pueda ser integrado con las aplicaciones de la entidad si aplica</t>
  </si>
  <si>
    <t xml:space="preserve">Realizar las actualizaciones y mantenimiento  para la solución de seguridad informática perimetral FORTINET. </t>
  </si>
  <si>
    <t>Fortinet</t>
  </si>
  <si>
    <t>Servicios de infraestructura</t>
  </si>
  <si>
    <t xml:space="preserve">* Afinamiento de las politicas de Firewall.
* Analisis de actualizacion de servicios del firewall. 
* actualización  de  versiones  de  sistema  operativo  (software) previa  autorización  del  personal  técnico  del ICFES,  así  como  todos  los  updates  y  demás  actualizaciones  al  momento  de  considerarse  versiones  estables .
</t>
  </si>
  <si>
    <t>Se pretende poder contar con la renovación del licenciamiento, adicionalmente se pretende poder hacer un afinamiento a las configuraciones,  tener apoyo en los diferentes acciones de operación.</t>
  </si>
  <si>
    <t>8.33</t>
  </si>
  <si>
    <t>Servicios Operación de Datos</t>
  </si>
  <si>
    <t>Actualizar el licenciamiento y soporte con los fabricantes para los sistemas de información relacionados en el catalogo de servicios,  con el objetivo de optimizar el funcionamiento.</t>
  </si>
  <si>
    <t>SAS ANALYTICS PRO - IBM SPSS Statistics - ADOBE -  STATA - ORACLE - Daruma - PlanView</t>
  </si>
  <si>
    <t>Todos los procesos de la Dirección de Evaluación</t>
  </si>
  <si>
    <t>* Afinamiento  y validacion de los servicios que presentan las aplicaciones, para su optimizacion.
Actualizacion a la version mas reciente y funcional de las licencias
* Actualizacion del sistema operativo si aplica para los equipos donde se encuentra instalado las licencias.</t>
  </si>
  <si>
    <t>Contrato con la Renovación del licenciamiento SAS ANALYTICS PRO  que hace parte de la operación de la subdirección de estadística.</t>
  </si>
  <si>
    <t>Servicios operación aplicaciones</t>
  </si>
  <si>
    <t>Mantener actualizados los componentes de infraestructura que estan asociados a los servicios de aplicaciones dentro del catálogo. Asi como administración del ciclo de vida de desarrollo de software. Junto con su mantenimiento</t>
  </si>
  <si>
    <t>Plataforma  -  PRISMA - Plexi - Interactivo - CRM
-Confluence, Xray, Jira, BitBucket Sede Electonica - cadena de valor</t>
  </si>
  <si>
    <t>Subdirección de Información</t>
  </si>
  <si>
    <t>* actividades que incluyan la corrección de errores, mejoras de las capacidades, eliminación de funciones obsoletas y optimización.
* Monitorización del uso y rendimiento de los servicios.</t>
  </si>
  <si>
    <t>Actualizar la herramienta de Backup que es el servicio de respaldo entre el sitio principal y el sitio de contingencia de la entidad. (colocar a que catalogo pertenece)</t>
  </si>
  <si>
    <t>Plataforma Veeam Bakup</t>
  </si>
  <si>
    <t xml:space="preserve">
*Actualizacion a la version mas reciente y funcional de las licencias
* Actualizacion del sistema operativo si aplica para los equipos donde se encuentra instalado las licencias.</t>
  </si>
  <si>
    <t>Contar con el contratro licenciamiento de Software de Backup y replicación como servicio de respaldo entre el sitio principal y el sitio de contingencia de la entidad.</t>
  </si>
  <si>
    <t xml:space="preserve">Validar el licenciamiento de las herramientas DLP , incluyendo soporte técnico, mantenimiento y actualización </t>
  </si>
  <si>
    <t>Plataforma antivirus Defender 
server y DLP</t>
  </si>
  <si>
    <t xml:space="preserve">
* Analizar servicios de seguridad que permitan asegurar la proteccion de datos y actualizar la plataforma DLP de la entidad, asegurando mejoras en el servicio.
*Entrega reporte politicas desplegadas sobre la herramienta.</t>
  </si>
  <si>
    <t>Externo
Contar con el contrato de renovación licenciamiento de DLP
Interno
- Dos informe con el funcionamiento de las herramientas y disponibilidad de los servicios.</t>
  </si>
  <si>
    <t>Servicios de operación Infraestructura</t>
  </si>
  <si>
    <t>Mantener actualizado los servicios de alojamiento de nube Publica y privada, con el objeto de apoyar la operación de los sistemas misionales del Icfes,</t>
  </si>
  <si>
    <t>- Proceso de Gestión de pruebas y Operaciones
- Proceso de Gestión de Tecnología e Información</t>
  </si>
  <si>
    <t>* Evaluacion de los servicios actuales y afinamieto de los recursos aprovisionados en cada uno de las plataformas, donde se evidencien mejoras en rendimiento, capacidad y disponibilidad. 
* Actualizacion del sistema operativo si aplica para los equipos.
* Realizar la actualización de Servidor de maquinas virtuales para reemplazar la infraesrtuctura obsoleta.
* Realizar procesos de actualización de maquinas LINUX - WINDOS realacionados en AWS y calle 26.</t>
  </si>
  <si>
    <t xml:space="preserve">Contrato con los servicios de Infraestructura Informática por demanda (IaaS).
- informes mensual donde se evidencie la disponibilidad de la plataforma.
</t>
  </si>
  <si>
    <t>Mantener actualizados los servicios de conectividad para garantizar la continuidad en la prestación de los servicios misionales del Icfes, acceso a internet, canal dedicado centro de datos</t>
  </si>
  <si>
    <t xml:space="preserve">Multiplataforma </t>
  </si>
  <si>
    <t>Informe mensula de consumo del canal de comunicaciones
* Incluir los ANS del proveedor de servicio</t>
  </si>
  <si>
    <t>- Contrato Disponibilidad de los servicios de  "conectividad de internet",
- informes mensual donde se evidencie la disponibilidad de la plataforma.</t>
  </si>
  <si>
    <t>Realizar las actualizaciones y mantenimiento  para la solución de Networking relacionados con los Switch y los Acceso point.</t>
  </si>
  <si>
    <t>Consemad - Dell</t>
  </si>
  <si>
    <t>* Afinamiento de las configuraciones de Seguridad y de enrutamiento
* Analisis de actualizacion de servicios.
* actualización  de  versiones  de  sistema  operativo  (software) previa  autorización  del  personal  técnico  del ICFES,  así  como  todos  los  updates  y  demás  actualizaciones  al  momento  de  considerarse  versiones  estables .</t>
  </si>
  <si>
    <t>Realizar las actualizaciones y mantenimiento  para la solución de almacenamiento DELL y Switch SAN</t>
  </si>
  <si>
    <t xml:space="preserve">* Analisis de actualizacion de servicios de la plataforme DELL de almacenamiento. 
* actualización  de  versiones  de  sistema  operativo  (software) previa  autorización  del  personal  técnico  del ICFES,  así  como  todos  los  updates  y  demás  actualizaciones  al  momento  de  considerarse  versiones  estables .
</t>
  </si>
  <si>
    <t>Realizar los Mantenimiento a los equipos de computo de 
usuario final</t>
  </si>
  <si>
    <t>Equipos de Escitorio y Portatiles</t>
  </si>
  <si>
    <t xml:space="preserve">*  Analizar , revisar y validar las  nuevas tecnologias que permitan optimizar los recursos fisicos de la entidad, validacion de servicio Cloud.
* Verificar  y ejecutar las actualizacions (parches) del sistema operativo </t>
  </si>
  <si>
    <t>1. Antes de proceder con la instalación de las actualizaciones del sistema operartivo, verificar que este procedimiento no afecte la funcionalidad de un sofware específico que se encuentre instalado en determinado equipo. 
2. De presentarse este caso, las actualizaciones se deberán realizar previa autorización o acorde a protocolos establecidos con el proveedor del software específico que se encuentre instalado</t>
  </si>
  <si>
    <t>Mantener la infraestructura del datacenter Elemento actualizada, revisar sus componentes activos.</t>
  </si>
  <si>
    <t>Equipos servidores Fisicos y de telecomunicaciones</t>
  </si>
  <si>
    <t xml:space="preserve">1. Ejecución de actividades de mantenimoento referentes al cableado estrucutrado, electrico, servidores fisicos  y telecomunicaciones
</t>
  </si>
  <si>
    <t>Realizar los mantenimientos del AIRE ACONDICIONADO del datacenter Elemento</t>
  </si>
  <si>
    <t xml:space="preserve">Equipos de respaldo y proteccion </t>
  </si>
  <si>
    <t>Todos los procesos de la Entidad que hacen uso de la infraestructura tecnológica - plaraforma tercerizada</t>
  </si>
  <si>
    <t xml:space="preserve">1. Si existe contrato vigente, el mantenimiento se hará conforme a protocolo establecido por el proveedor. 
2. Las actividades de mantenimiento para este equipo comprenden:
- Limpieza general del equipo
- Chequeo de temperaturas y sensores de humedad
- Revisión de eventos y alarmas
- Inspección interna y externa de las unidades condensadoras
- Limpieza o lavado a los filtros de aire (Lavado o cambios  de los filtro de las condensadoras según corresponda)
- Inspeccionar los compresores
- Revisar los ventiladores
- Revisar la válvula de servicio
- Revisión a los controles de operación y de seguridad
- Revisión de las bombas
- Revisión estado lubricación de las partes que lo requieran
- Revisión a fallos en el circuito de refrigerante.
--  Revisar las acometidas eléctricas
</t>
  </si>
  <si>
    <t>El servicios lo maneja Abastecismiento y se solicita para cada uno de las activiadaea a realizar el acompañamiento de ellos junto con el proveedor que ofrece el servicio.</t>
  </si>
  <si>
    <t>Realizar el mantenimiento de las UPS del edifico Elemento.</t>
  </si>
  <si>
    <t>El mantenimiento preventivo al equipo se reliza conforme a los programado por el fabricante, con el protocolo o plan de trabajo que esté definido para tal efecto, que incluye:
1. Mediciones de voltaje y corriente de entrada y salida. 
2. Visitas de mantenimiento preventivo: 
- limpieza general
- análsiis histórico de eventos
- test a baterías (en carga y descarga)
- análsiis termográfico
- medición de parámetros del equipo</t>
  </si>
  <si>
    <t>Primer trimestre</t>
  </si>
  <si>
    <t>Segundo Trimestre</t>
  </si>
  <si>
    <t>Tercer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</si>
</sst>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0"/>
      <name val="Calibri"/>
      <family val="2"/>
      <scheme val="minor"/>
    </font>
    <font>
      <sz val="10"/>
      <color theme="1"/>
      <name val="Arial"/>
      <family val="2"/>
    </font>
    <font>
      <b/>
      <sz val="11"/>
      <color theme="1"/>
      <name val="Calibri"/>
      <family val="2"/>
      <scheme val="minor"/>
    </font>
    <font>
      <sz val="10"/>
      <name val="Arial"/>
      <family val="2"/>
    </font>
    <font>
      <b/>
      <sz val="11"/>
      <color theme="1"/>
      <name val="Arial"/>
      <family val="2"/>
    </font>
    <font>
      <b/>
      <sz val="16"/>
      <color theme="1"/>
      <name val="Calibri"/>
      <family val="2"/>
      <scheme val="minor"/>
    </font>
    <font>
      <b/>
      <sz val="10"/>
      <color theme="1"/>
      <name val="Arial"/>
      <family val="2"/>
    </font>
    <font>
      <b/>
      <sz val="14"/>
      <color theme="1"/>
      <name val="Calibri"/>
      <family val="2"/>
      <scheme val="minor"/>
    </font>
    <font>
      <b/>
      <sz val="10"/>
      <color theme="1"/>
      <name val="Verdana"/>
      <family val="2"/>
    </font>
    <font>
      <sz val="28"/>
      <color theme="1"/>
      <name val="Calibri"/>
      <family val="2"/>
      <scheme val="minor"/>
    </font>
    <font>
      <sz val="11"/>
      <color rgb="FF000000"/>
      <name val="Calibri"/>
      <family val="2"/>
      <scheme val="minor"/>
    </font>
    <font>
      <sz val="10"/>
      <color rgb="FF000000"/>
      <name val="Arial"/>
      <family val="2"/>
    </font>
  </fonts>
  <fills count="10">
    <fill>
      <patternFill patternType="none"/>
    </fill>
    <fill>
      <patternFill patternType="gray125"/>
    </fill>
    <fill>
      <patternFill patternType="solid">
        <fgColor rgb="FFFFC00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2060"/>
        <bgColor indexed="64"/>
      </patternFill>
    </fill>
    <fill>
      <patternFill patternType="solid">
        <fgColor rgb="FFDBE5F1"/>
        <bgColor indexed="64"/>
      </patternFill>
    </fill>
    <fill>
      <patternFill patternType="solid">
        <fgColor rgb="FF92D050"/>
        <bgColor indexed="64"/>
      </patternFill>
    </fill>
    <fill>
      <patternFill patternType="solid">
        <fgColor theme="4" tint="0.59999389629810485"/>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auto="1"/>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s>
  <cellStyleXfs count="3">
    <xf numFmtId="0" fontId="0" fillId="0" borderId="0"/>
    <xf numFmtId="0" fontId="4" fillId="0" borderId="0"/>
    <xf numFmtId="0" fontId="9" fillId="6" borderId="0" applyNumberFormat="0" applyBorder="0" applyProtection="0">
      <alignment horizontal="center" vertical="center"/>
    </xf>
  </cellStyleXfs>
  <cellXfs count="59">
    <xf numFmtId="0" fontId="0" fillId="0" borderId="0" xfId="0"/>
    <xf numFmtId="0" fontId="0" fillId="0" borderId="1" xfId="0" applyBorder="1"/>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left" vertical="center" wrapText="1"/>
    </xf>
    <xf numFmtId="0" fontId="4" fillId="0" borderId="1" xfId="0" applyFont="1" applyBorder="1" applyAlignment="1">
      <alignment horizontal="justify" vertical="center" wrapText="1"/>
    </xf>
    <xf numFmtId="0" fontId="2" fillId="0" borderId="1" xfId="0" quotePrefix="1" applyFont="1" applyBorder="1" applyAlignment="1">
      <alignment horizontal="justify" vertical="center" wrapText="1"/>
    </xf>
    <xf numFmtId="0" fontId="2" fillId="0" borderId="1" xfId="0" applyFont="1" applyBorder="1" applyAlignment="1">
      <alignment horizontal="justify" vertical="center" wrapText="1"/>
    </xf>
    <xf numFmtId="0" fontId="2" fillId="0" borderId="1" xfId="0" quotePrefix="1" applyFont="1" applyBorder="1" applyAlignment="1">
      <alignment horizontal="left" vertical="center" wrapText="1"/>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quotePrefix="1" applyFont="1" applyBorder="1" applyAlignment="1">
      <alignment vertical="center" wrapText="1"/>
    </xf>
    <xf numFmtId="0" fontId="1" fillId="5" borderId="0" xfId="0" applyFont="1" applyFill="1" applyAlignment="1">
      <alignment horizontal="center"/>
    </xf>
    <xf numFmtId="0" fontId="0" fillId="0" borderId="1" xfId="0" applyBorder="1" applyAlignment="1">
      <alignment horizontal="left" wrapText="1"/>
    </xf>
    <xf numFmtId="1" fontId="3" fillId="0" borderId="1" xfId="0" applyNumberFormat="1" applyFont="1" applyBorder="1" applyAlignment="1">
      <alignment horizontal="center" vertical="center"/>
    </xf>
    <xf numFmtId="0" fontId="0" fillId="8" borderId="1" xfId="0" applyFill="1" applyBorder="1"/>
    <xf numFmtId="0" fontId="0" fillId="7" borderId="1" xfId="0" applyFill="1" applyBorder="1"/>
    <xf numFmtId="0" fontId="0" fillId="4" borderId="1" xfId="0" applyFill="1" applyBorder="1"/>
    <xf numFmtId="0" fontId="0" fillId="0" borderId="1" xfId="0" applyBorder="1" applyAlignment="1">
      <alignment horizontal="center" vertical="center" wrapText="1"/>
    </xf>
    <xf numFmtId="0" fontId="0" fillId="0" borderId="1" xfId="0" applyBorder="1" applyAlignment="1">
      <alignment wrapText="1"/>
    </xf>
    <xf numFmtId="0" fontId="4" fillId="9" borderId="1" xfId="0" quotePrefix="1" applyFont="1" applyFill="1" applyBorder="1" applyAlignment="1">
      <alignment horizontal="left" vertical="center" wrapText="1"/>
    </xf>
    <xf numFmtId="0" fontId="2" fillId="9" borderId="1" xfId="0" quotePrefix="1" applyFont="1" applyFill="1" applyBorder="1" applyAlignment="1">
      <alignment horizontal="justify" vertical="center" wrapText="1"/>
    </xf>
    <xf numFmtId="0" fontId="4" fillId="0" borderId="8" xfId="0" applyFont="1" applyBorder="1" applyAlignment="1">
      <alignment horizontal="justify" vertical="center" wrapText="1"/>
    </xf>
    <xf numFmtId="0" fontId="2" fillId="0" borderId="8" xfId="0" quotePrefix="1" applyFont="1" applyBorder="1" applyAlignment="1">
      <alignment horizontal="justify" vertical="center" wrapText="1"/>
    </xf>
    <xf numFmtId="14" fontId="2" fillId="0" borderId="8" xfId="0" quotePrefix="1" applyNumberFormat="1" applyFont="1" applyBorder="1" applyAlignment="1">
      <alignment horizontal="justify" vertical="center" wrapText="1"/>
    </xf>
    <xf numFmtId="0" fontId="2" fillId="0" borderId="8" xfId="0" quotePrefix="1" applyFont="1" applyBorder="1" applyAlignment="1">
      <alignment horizontal="left" vertical="center" wrapText="1"/>
    </xf>
    <xf numFmtId="0" fontId="3" fillId="0" borderId="8" xfId="0" applyFont="1" applyBorder="1" applyAlignment="1">
      <alignment horizontal="center" vertical="center"/>
    </xf>
    <xf numFmtId="0" fontId="5" fillId="4" borderId="11" xfId="0" applyFont="1" applyFill="1" applyBorder="1" applyAlignment="1">
      <alignment horizontal="center" vertical="center" wrapText="1"/>
    </xf>
    <xf numFmtId="0" fontId="1" fillId="3" borderId="10" xfId="0" applyFont="1" applyFill="1" applyBorder="1" applyAlignment="1">
      <alignment horizontal="center"/>
    </xf>
    <xf numFmtId="0" fontId="1" fillId="3" borderId="10" xfId="0" applyFont="1" applyFill="1" applyBorder="1" applyAlignment="1">
      <alignment horizontal="center" vertical="center"/>
    </xf>
    <xf numFmtId="0" fontId="3" fillId="0" borderId="1" xfId="0" applyFont="1" applyBorder="1" applyAlignment="1">
      <alignment horizontal="center" vertical="center"/>
    </xf>
    <xf numFmtId="9" fontId="10" fillId="0" borderId="0" xfId="0" applyNumberFormat="1" applyFont="1" applyAlignment="1">
      <alignment horizontal="center" vertical="center"/>
    </xf>
    <xf numFmtId="0" fontId="10" fillId="0" borderId="0" xfId="0" applyFont="1" applyAlignment="1">
      <alignment horizontal="center" vertical="center"/>
    </xf>
    <xf numFmtId="2" fontId="0" fillId="0" borderId="8" xfId="0" applyNumberFormat="1" applyBorder="1" applyAlignment="1">
      <alignment horizontal="center" vertical="center"/>
    </xf>
    <xf numFmtId="2" fontId="0" fillId="0" borderId="1" xfId="0" applyNumberFormat="1" applyBorder="1" applyAlignment="1">
      <alignment horizontal="center" vertical="center"/>
    </xf>
    <xf numFmtId="0" fontId="0" fillId="0" borderId="1" xfId="0" applyBorder="1" applyAlignment="1">
      <alignment horizontal="center" vertical="center"/>
    </xf>
    <xf numFmtId="0" fontId="12" fillId="0" borderId="1" xfId="0" applyFont="1" applyBorder="1" applyAlignment="1">
      <alignment horizontal="justify" vertical="center" wrapText="1"/>
    </xf>
    <xf numFmtId="14" fontId="12" fillId="0" borderId="1" xfId="0" applyNumberFormat="1" applyFont="1" applyBorder="1" applyAlignment="1">
      <alignment horizontal="justify" vertical="center" wrapText="1"/>
    </xf>
    <xf numFmtId="0" fontId="12" fillId="0" borderId="1" xfId="0" applyFont="1" applyBorder="1" applyAlignment="1">
      <alignment horizontal="left" vertical="center" wrapText="1"/>
    </xf>
    <xf numFmtId="0" fontId="11" fillId="0" borderId="1" xfId="0" applyFont="1" applyBorder="1" applyAlignment="1">
      <alignment vertical="center" wrapText="1"/>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9" fontId="10" fillId="0" borderId="0" xfId="0" applyNumberFormat="1" applyFont="1" applyAlignment="1">
      <alignment horizontal="center" vertical="center"/>
    </xf>
    <xf numFmtId="0" fontId="10" fillId="0" borderId="0" xfId="0" applyFont="1" applyAlignment="1">
      <alignment horizontal="center" vertical="center"/>
    </xf>
    <xf numFmtId="0" fontId="5" fillId="2"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3" borderId="10"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8" fillId="0" borderId="6" xfId="0" applyFont="1" applyBorder="1" applyAlignment="1">
      <alignment horizontal="center" vertical="center" wrapText="1"/>
    </xf>
    <xf numFmtId="0" fontId="6"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center" vertical="center" wrapText="1"/>
    </xf>
  </cellXfs>
  <cellStyles count="3">
    <cellStyle name="HeaderStyle" xfId="2" xr:uid="{8EEABCC4-14B0-4EA0-AA6F-0C78E1BEA99B}"/>
    <cellStyle name="Normal" xfId="0" builtinId="0"/>
    <cellStyle name="Normal 2" xfId="1" xr:uid="{C2B5E96A-E9D8-42C5-B00E-45F7FC9A62DB}"/>
  </cellStyles>
  <dxfs count="0"/>
  <tableStyles count="0" defaultTableStyle="TableStyleMedium2" defaultPivotStyle="PivotStyleLight16"/>
  <colors>
    <mruColors>
      <color rgb="FFFFFF2F"/>
      <color rgb="FFFFFF66"/>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guzman/Desktop/FGR/Planeaci&#243;n%20y%20presupuesto/2020/Presupuesto/Plantilla%20Anteproyecto%20de%20Presupuesto%202020_DTI%20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RepositorioDTI/Planes%20MIPG/Plan%20de%20Acci&#243;n%20Institucional/2021/Reporte%202%20Trimestre/1/fil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eproyecto2020Gastos"/>
      <sheetName val="Presentación"/>
      <sheetName val="CXP 2019 - 2020"/>
      <sheetName val="4. Listas2020"/>
      <sheetName val="MdepndientesRubro"/>
      <sheetName val="PlandeAccion"/>
      <sheetName val="6. Mdependietesáreas"/>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AD66D-777E-44E2-AA41-B1793906F735}">
  <dimension ref="A1:AB28"/>
  <sheetViews>
    <sheetView tabSelected="1" topLeftCell="H27" zoomScale="70" zoomScaleNormal="70" workbookViewId="0">
      <selection activeCell="Y6" sqref="Y6:Z21"/>
    </sheetView>
  </sheetViews>
  <sheetFormatPr baseColWidth="10" defaultColWidth="11.3984375" defaultRowHeight="14.25" outlineLevelRow="1" x14ac:dyDescent="0.45"/>
  <cols>
    <col min="1" max="1" width="15.265625" customWidth="1"/>
    <col min="2" max="5" width="10.73046875" customWidth="1"/>
    <col min="6" max="6" width="14.265625" customWidth="1"/>
    <col min="7" max="7" width="10.73046875" customWidth="1"/>
    <col min="8" max="8" width="25.265625" customWidth="1"/>
    <col min="9" max="16" width="10.73046875" customWidth="1"/>
    <col min="17" max="17" width="8.73046875" bestFit="1" customWidth="1"/>
    <col min="18" max="18" width="11.265625" bestFit="1" customWidth="1"/>
    <col min="19" max="19" width="8.73046875" bestFit="1" customWidth="1"/>
    <col min="20" max="20" width="10.73046875" bestFit="1" customWidth="1"/>
    <col min="21" max="21" width="10" bestFit="1" customWidth="1"/>
    <col min="22" max="22" width="16" bestFit="1" customWidth="1"/>
    <col min="23" max="23" width="26.73046875" bestFit="1" customWidth="1"/>
    <col min="24" max="24" width="28.1328125" bestFit="1" customWidth="1"/>
    <col min="25" max="25" width="16.265625" customWidth="1"/>
    <col min="26" max="26" width="18.73046875" customWidth="1"/>
    <col min="27" max="28" width="16.265625" customWidth="1"/>
  </cols>
  <sheetData>
    <row r="1" spans="1:28" ht="21" x14ac:dyDescent="0.45">
      <c r="A1" s="52" t="s">
        <v>0</v>
      </c>
      <c r="B1" s="53"/>
      <c r="C1" s="53"/>
      <c r="D1" s="53"/>
      <c r="E1" s="53"/>
      <c r="F1" s="53"/>
      <c r="G1" s="53"/>
      <c r="H1" s="53"/>
      <c r="I1" s="53"/>
      <c r="J1" s="53"/>
      <c r="K1" s="53"/>
      <c r="L1" s="53"/>
      <c r="M1" s="53"/>
      <c r="N1" s="53"/>
      <c r="O1" s="53"/>
      <c r="P1" s="53"/>
      <c r="Q1" s="53"/>
      <c r="R1" s="53"/>
      <c r="S1" s="53"/>
      <c r="T1" s="53"/>
      <c r="U1" s="53"/>
      <c r="V1" s="53"/>
      <c r="W1" s="53"/>
      <c r="X1" s="55"/>
    </row>
    <row r="2" spans="1:28" ht="18" x14ac:dyDescent="0.45">
      <c r="A2" s="54" t="s">
        <v>1</v>
      </c>
      <c r="B2" s="56"/>
      <c r="C2" s="56"/>
      <c r="D2" s="56"/>
      <c r="E2" s="56"/>
      <c r="F2" s="56"/>
      <c r="G2" s="56"/>
      <c r="H2" s="56"/>
      <c r="I2" s="56"/>
      <c r="J2" s="56"/>
      <c r="K2" s="56"/>
      <c r="L2" s="56"/>
      <c r="M2" s="56"/>
      <c r="N2" s="56"/>
      <c r="O2" s="56"/>
      <c r="P2" s="56"/>
      <c r="Q2" s="56"/>
      <c r="R2" s="56"/>
      <c r="S2" s="56"/>
      <c r="T2" s="56"/>
      <c r="U2" s="56"/>
      <c r="V2" s="56"/>
      <c r="W2" s="56"/>
      <c r="X2" s="57"/>
    </row>
    <row r="3" spans="1:28" ht="63" customHeight="1" thickBot="1" x14ac:dyDescent="0.5">
      <c r="A3" s="58" t="s">
        <v>2</v>
      </c>
      <c r="B3" s="56"/>
      <c r="C3" s="56"/>
      <c r="D3" s="56"/>
      <c r="E3" s="56"/>
      <c r="F3" s="56"/>
      <c r="G3" s="56"/>
      <c r="H3" s="56"/>
      <c r="I3" s="56"/>
      <c r="J3" s="56"/>
      <c r="K3" s="56"/>
      <c r="L3" s="56"/>
      <c r="M3" s="56"/>
      <c r="N3" s="56"/>
      <c r="O3" s="56"/>
      <c r="P3" s="56"/>
      <c r="Q3" s="56"/>
      <c r="R3" s="56"/>
      <c r="S3" s="56"/>
      <c r="T3" s="56"/>
      <c r="U3" s="56"/>
      <c r="V3" s="56"/>
      <c r="W3" s="56"/>
      <c r="X3" s="57"/>
    </row>
    <row r="4" spans="1:28" ht="14.65" thickBot="1" x14ac:dyDescent="0.5">
      <c r="A4" s="49"/>
      <c r="B4" s="50"/>
      <c r="C4" s="50"/>
      <c r="D4" s="50"/>
      <c r="E4" s="50"/>
      <c r="F4" s="50"/>
      <c r="G4" s="50"/>
      <c r="H4" s="50"/>
      <c r="I4" s="50"/>
      <c r="J4" s="41" t="s">
        <v>3</v>
      </c>
      <c r="K4" s="41" t="s">
        <v>4</v>
      </c>
      <c r="L4" s="41" t="s">
        <v>5</v>
      </c>
      <c r="M4" s="41" t="s">
        <v>6</v>
      </c>
      <c r="N4" s="41" t="s">
        <v>7</v>
      </c>
      <c r="O4" s="41" t="s">
        <v>8</v>
      </c>
      <c r="P4" s="41" t="s">
        <v>9</v>
      </c>
      <c r="Q4" s="41" t="s">
        <v>10</v>
      </c>
      <c r="R4" s="41" t="s">
        <v>11</v>
      </c>
      <c r="S4" s="41" t="s">
        <v>12</v>
      </c>
      <c r="T4" s="41" t="s">
        <v>13</v>
      </c>
      <c r="U4" s="41" t="s">
        <v>14</v>
      </c>
      <c r="V4" s="41" t="s">
        <v>15</v>
      </c>
      <c r="W4" s="41" t="s">
        <v>16</v>
      </c>
      <c r="X4" s="41" t="s">
        <v>17</v>
      </c>
    </row>
    <row r="5" spans="1:28" ht="21" customHeight="1" x14ac:dyDescent="0.45">
      <c r="A5" s="28" t="s">
        <v>18</v>
      </c>
      <c r="B5" s="28" t="s">
        <v>19</v>
      </c>
      <c r="C5" s="28" t="s">
        <v>20</v>
      </c>
      <c r="D5" s="28" t="s">
        <v>21</v>
      </c>
      <c r="E5" s="28" t="s">
        <v>22</v>
      </c>
      <c r="F5" s="28" t="s">
        <v>23</v>
      </c>
      <c r="G5" s="28" t="s">
        <v>24</v>
      </c>
      <c r="H5" s="28" t="s">
        <v>25</v>
      </c>
      <c r="I5" s="28" t="s">
        <v>26</v>
      </c>
      <c r="J5" s="42"/>
      <c r="K5" s="42"/>
      <c r="L5" s="42"/>
      <c r="M5" s="42"/>
      <c r="N5" s="42"/>
      <c r="O5" s="42"/>
      <c r="P5" s="42"/>
      <c r="Q5" s="42"/>
      <c r="R5" s="42"/>
      <c r="S5" s="42"/>
      <c r="T5" s="42"/>
      <c r="U5" s="42"/>
      <c r="V5" s="42"/>
      <c r="W5" s="42"/>
      <c r="X5" s="42"/>
      <c r="Y5" s="13" t="s">
        <v>27</v>
      </c>
      <c r="Z5" s="13" t="s">
        <v>28</v>
      </c>
      <c r="AA5" s="13" t="s">
        <v>29</v>
      </c>
      <c r="AB5" s="13" t="s">
        <v>30</v>
      </c>
    </row>
    <row r="6" spans="1:28" x14ac:dyDescent="0.45">
      <c r="A6" s="51" t="s">
        <v>31</v>
      </c>
      <c r="B6" s="51"/>
      <c r="C6" s="51"/>
      <c r="D6" s="51"/>
      <c r="E6" s="51"/>
      <c r="F6" s="51"/>
      <c r="G6" s="51"/>
      <c r="H6" s="51"/>
      <c r="I6" s="51"/>
      <c r="J6" s="29"/>
      <c r="K6" s="29"/>
      <c r="L6" s="29"/>
      <c r="M6" s="29"/>
      <c r="N6" s="29"/>
      <c r="O6" s="29"/>
      <c r="P6" s="29"/>
      <c r="Q6" s="29"/>
      <c r="R6" s="29"/>
      <c r="S6" s="29"/>
      <c r="T6" s="29"/>
      <c r="U6" s="29"/>
      <c r="V6" s="30"/>
      <c r="W6" s="30"/>
      <c r="X6" s="30"/>
      <c r="Y6" s="43"/>
      <c r="Z6" s="43"/>
      <c r="AA6" s="43"/>
      <c r="AB6" s="43"/>
    </row>
    <row r="7" spans="1:28" ht="171" customHeight="1" outlineLevel="1" x14ac:dyDescent="0.45">
      <c r="A7" s="23" t="s">
        <v>32</v>
      </c>
      <c r="B7" s="23" t="s">
        <v>33</v>
      </c>
      <c r="C7" s="23" t="s">
        <v>34</v>
      </c>
      <c r="D7" s="24" t="s">
        <v>35</v>
      </c>
      <c r="E7" s="25">
        <v>44927</v>
      </c>
      <c r="F7" s="25">
        <v>45291</v>
      </c>
      <c r="G7" s="26" t="s">
        <v>36</v>
      </c>
      <c r="H7" s="24" t="s">
        <v>37</v>
      </c>
      <c r="I7" s="24" t="s">
        <v>38</v>
      </c>
      <c r="J7" s="34"/>
      <c r="K7" s="34"/>
      <c r="L7" s="34"/>
      <c r="M7" s="34"/>
      <c r="N7" s="34"/>
      <c r="O7" s="34">
        <v>50</v>
      </c>
      <c r="P7" s="34"/>
      <c r="Q7" s="34"/>
      <c r="R7" s="34"/>
      <c r="S7" s="34"/>
      <c r="T7" s="34">
        <v>50</v>
      </c>
      <c r="U7" s="34"/>
      <c r="V7" s="27">
        <v>2</v>
      </c>
      <c r="W7" s="15">
        <f>(X7*100)/1</f>
        <v>0</v>
      </c>
      <c r="X7" s="27"/>
      <c r="Y7" s="43"/>
      <c r="Z7" s="43"/>
      <c r="AA7" s="44"/>
      <c r="AB7" s="44"/>
    </row>
    <row r="8" spans="1:28" ht="99.75" customHeight="1" outlineLevel="1" x14ac:dyDescent="0.45">
      <c r="A8" s="5" t="s">
        <v>32</v>
      </c>
      <c r="B8" s="3" t="s">
        <v>39</v>
      </c>
      <c r="C8" s="5" t="s">
        <v>40</v>
      </c>
      <c r="D8" s="6" t="s">
        <v>35</v>
      </c>
      <c r="E8" s="25">
        <v>44927</v>
      </c>
      <c r="F8" s="25">
        <v>45291</v>
      </c>
      <c r="G8" s="8" t="s">
        <v>36</v>
      </c>
      <c r="H8" s="7" t="s">
        <v>41</v>
      </c>
      <c r="I8" s="7" t="s">
        <v>42</v>
      </c>
      <c r="J8" s="35"/>
      <c r="K8" s="35"/>
      <c r="L8" s="35"/>
      <c r="M8" s="35"/>
      <c r="N8" s="35"/>
      <c r="O8" s="35"/>
      <c r="P8" s="35"/>
      <c r="Q8" s="35">
        <v>100</v>
      </c>
      <c r="R8" s="35"/>
      <c r="S8" s="35"/>
      <c r="T8" s="35"/>
      <c r="U8" s="35"/>
      <c r="V8" s="31">
        <v>1</v>
      </c>
      <c r="W8" s="15">
        <f>(X8*100)/1</f>
        <v>0</v>
      </c>
      <c r="X8" s="31"/>
      <c r="Y8" s="43"/>
      <c r="Z8" s="43"/>
      <c r="AA8" s="44"/>
      <c r="AB8" s="44"/>
    </row>
    <row r="9" spans="1:28" ht="191.25" outlineLevel="1" x14ac:dyDescent="0.45">
      <c r="A9" s="5" t="s">
        <v>32</v>
      </c>
      <c r="B9" s="3" t="s">
        <v>43</v>
      </c>
      <c r="C9" s="5" t="s">
        <v>44</v>
      </c>
      <c r="D9" s="6" t="s">
        <v>35</v>
      </c>
      <c r="E9" s="25">
        <v>44927</v>
      </c>
      <c r="F9" s="25">
        <v>45291</v>
      </c>
      <c r="G9" s="8" t="s">
        <v>36</v>
      </c>
      <c r="H9" s="6" t="s">
        <v>45</v>
      </c>
      <c r="I9" s="22"/>
      <c r="J9" s="35"/>
      <c r="K9" s="35">
        <v>25</v>
      </c>
      <c r="L9" s="35"/>
      <c r="M9" s="35"/>
      <c r="N9" s="35">
        <v>25</v>
      </c>
      <c r="O9" s="35"/>
      <c r="P9" s="35"/>
      <c r="Q9" s="35">
        <v>25</v>
      </c>
      <c r="R9" s="35"/>
      <c r="S9" s="35"/>
      <c r="T9" s="35">
        <v>25</v>
      </c>
      <c r="U9" s="35"/>
      <c r="V9" s="15">
        <v>4</v>
      </c>
      <c r="W9" s="15">
        <f>(X9*100)/4</f>
        <v>0</v>
      </c>
      <c r="X9" s="15"/>
      <c r="Y9" s="43"/>
      <c r="Z9" s="43"/>
      <c r="AA9" s="44"/>
      <c r="AB9" s="44"/>
    </row>
    <row r="10" spans="1:28" x14ac:dyDescent="0.45">
      <c r="A10" s="45" t="s">
        <v>46</v>
      </c>
      <c r="B10" s="45"/>
      <c r="C10" s="45"/>
      <c r="D10" s="45"/>
      <c r="E10" s="45"/>
      <c r="F10" s="45"/>
      <c r="G10" s="45"/>
      <c r="H10" s="45"/>
      <c r="I10" s="45"/>
      <c r="J10" s="1"/>
      <c r="K10" s="1"/>
      <c r="L10" s="1"/>
      <c r="M10" s="1"/>
      <c r="N10" s="1"/>
      <c r="O10" s="1"/>
      <c r="P10" s="1"/>
      <c r="Q10" s="1"/>
      <c r="R10" s="1"/>
      <c r="S10" s="1"/>
      <c r="T10" s="1"/>
      <c r="U10" s="1"/>
      <c r="V10" s="1"/>
      <c r="W10" s="1"/>
      <c r="X10" s="1"/>
      <c r="Y10" s="43"/>
      <c r="Z10" s="43"/>
      <c r="AA10" s="44"/>
      <c r="AB10" s="44"/>
    </row>
    <row r="11" spans="1:28" ht="107.25" customHeight="1" outlineLevel="1" x14ac:dyDescent="0.45">
      <c r="A11" s="11" t="s">
        <v>47</v>
      </c>
      <c r="B11" s="3" t="s">
        <v>48</v>
      </c>
      <c r="C11" s="2" t="s">
        <v>34</v>
      </c>
      <c r="D11" s="6" t="s">
        <v>35</v>
      </c>
      <c r="E11" s="25">
        <v>44927</v>
      </c>
      <c r="F11" s="25">
        <v>45291</v>
      </c>
      <c r="G11" s="8" t="s">
        <v>36</v>
      </c>
      <c r="H11" s="3" t="s">
        <v>49</v>
      </c>
      <c r="I11" s="3" t="s">
        <v>50</v>
      </c>
      <c r="J11" s="36"/>
      <c r="L11" s="35"/>
      <c r="M11" s="35">
        <v>50</v>
      </c>
      <c r="N11" s="35"/>
      <c r="O11" s="35"/>
      <c r="P11" s="35"/>
      <c r="Q11" s="35">
        <v>50</v>
      </c>
      <c r="R11" s="35"/>
      <c r="S11" s="35"/>
      <c r="T11" s="35"/>
      <c r="U11" s="35"/>
      <c r="V11" s="15">
        <v>2</v>
      </c>
      <c r="W11" s="15">
        <f>(X11*100)/2</f>
        <v>0</v>
      </c>
      <c r="X11" s="15"/>
      <c r="Y11" s="43"/>
      <c r="Z11" s="43"/>
      <c r="AA11" s="44"/>
      <c r="AB11" s="44"/>
    </row>
    <row r="12" spans="1:28" ht="299.25" outlineLevel="1" x14ac:dyDescent="0.45">
      <c r="A12" s="9" t="s">
        <v>47</v>
      </c>
      <c r="B12" s="4" t="s">
        <v>51</v>
      </c>
      <c r="C12" s="10" t="s">
        <v>52</v>
      </c>
      <c r="D12" s="9" t="s">
        <v>53</v>
      </c>
      <c r="E12" s="25">
        <v>44927</v>
      </c>
      <c r="F12" s="25">
        <v>45291</v>
      </c>
      <c r="G12" s="8" t="s">
        <v>36</v>
      </c>
      <c r="H12" s="4" t="s">
        <v>54</v>
      </c>
      <c r="I12" s="4" t="s">
        <v>55</v>
      </c>
      <c r="J12" s="35" t="s">
        <v>56</v>
      </c>
      <c r="K12" s="35" t="s">
        <v>56</v>
      </c>
      <c r="L12" s="35" t="s">
        <v>56</v>
      </c>
      <c r="M12" s="35" t="s">
        <v>56</v>
      </c>
      <c r="N12" s="35" t="s">
        <v>56</v>
      </c>
      <c r="O12" s="35" t="s">
        <v>56</v>
      </c>
      <c r="P12" s="35" t="s">
        <v>56</v>
      </c>
      <c r="Q12" s="35" t="s">
        <v>56</v>
      </c>
      <c r="R12" s="35" t="s">
        <v>56</v>
      </c>
      <c r="S12" s="35" t="s">
        <v>56</v>
      </c>
      <c r="T12" s="35" t="s">
        <v>56</v>
      </c>
      <c r="U12" s="35" t="s">
        <v>56</v>
      </c>
      <c r="V12" s="15">
        <v>12</v>
      </c>
      <c r="W12" s="15">
        <f>(X12*100)/12</f>
        <v>0</v>
      </c>
      <c r="X12" s="15"/>
      <c r="Y12" s="43"/>
      <c r="Z12" s="43"/>
      <c r="AA12" s="44"/>
      <c r="AB12" s="44"/>
    </row>
    <row r="13" spans="1:28" x14ac:dyDescent="0.45">
      <c r="A13" s="46" t="s">
        <v>57</v>
      </c>
      <c r="B13" s="46"/>
      <c r="C13" s="46"/>
      <c r="D13" s="46"/>
      <c r="E13" s="46"/>
      <c r="F13" s="46"/>
      <c r="G13" s="46"/>
      <c r="H13" s="46"/>
      <c r="I13" s="46"/>
      <c r="J13" s="1"/>
      <c r="K13" s="1"/>
      <c r="L13" s="1"/>
      <c r="M13" s="1"/>
      <c r="N13" s="1"/>
      <c r="O13" s="1"/>
      <c r="P13" s="1"/>
      <c r="Q13" s="1"/>
      <c r="R13" s="1"/>
      <c r="S13" s="1"/>
      <c r="T13" s="1"/>
      <c r="U13" s="1"/>
      <c r="V13" s="16"/>
      <c r="W13" s="16"/>
      <c r="X13" s="16"/>
      <c r="Y13" s="43"/>
      <c r="Z13" s="43"/>
      <c r="AA13" s="44"/>
      <c r="AB13" s="44"/>
    </row>
    <row r="14" spans="1:28" ht="242.25" outlineLevel="1" x14ac:dyDescent="0.45">
      <c r="A14" s="11" t="s">
        <v>47</v>
      </c>
      <c r="B14" s="3" t="s">
        <v>58</v>
      </c>
      <c r="C14" s="19" t="s">
        <v>59</v>
      </c>
      <c r="D14" s="3" t="s">
        <v>60</v>
      </c>
      <c r="E14" s="25">
        <v>44927</v>
      </c>
      <c r="F14" s="25">
        <v>45291</v>
      </c>
      <c r="G14" s="12" t="s">
        <v>36</v>
      </c>
      <c r="H14" s="14" t="s">
        <v>61</v>
      </c>
      <c r="I14" s="3" t="s">
        <v>62</v>
      </c>
      <c r="J14" s="36"/>
      <c r="K14" s="36"/>
      <c r="L14" s="36">
        <v>50</v>
      </c>
      <c r="M14" s="36"/>
      <c r="N14" s="36"/>
      <c r="O14" s="36"/>
      <c r="P14" s="36"/>
      <c r="Q14" s="36"/>
      <c r="R14" s="36"/>
      <c r="S14" s="36">
        <v>50</v>
      </c>
      <c r="T14" s="36"/>
      <c r="U14" s="35"/>
      <c r="V14" s="15">
        <v>2</v>
      </c>
      <c r="W14" s="15">
        <f>(X14*100)/2</f>
        <v>0</v>
      </c>
      <c r="X14" s="15"/>
      <c r="Y14" s="43"/>
      <c r="Z14" s="43"/>
      <c r="AA14" s="44"/>
      <c r="AB14" s="44"/>
    </row>
    <row r="15" spans="1:28" x14ac:dyDescent="0.45">
      <c r="A15" s="47" t="s">
        <v>63</v>
      </c>
      <c r="B15" s="47"/>
      <c r="C15" s="47"/>
      <c r="D15" s="47"/>
      <c r="E15" s="47"/>
      <c r="F15" s="47"/>
      <c r="G15" s="47"/>
      <c r="H15" s="47"/>
      <c r="I15" s="47"/>
      <c r="J15" s="1"/>
      <c r="K15" s="1"/>
      <c r="L15" s="1"/>
      <c r="M15" s="1"/>
      <c r="N15" s="1"/>
      <c r="O15" s="1"/>
      <c r="P15" s="1"/>
      <c r="Q15" s="1"/>
      <c r="R15" s="1"/>
      <c r="S15" s="1"/>
      <c r="T15" s="1"/>
      <c r="U15" s="1"/>
      <c r="V15" s="17"/>
      <c r="W15" s="17"/>
      <c r="X15" s="17"/>
      <c r="Y15" s="43"/>
      <c r="Z15" s="43"/>
      <c r="AA15" s="44"/>
      <c r="AB15" s="44"/>
    </row>
    <row r="16" spans="1:28" ht="327.75" outlineLevel="1" x14ac:dyDescent="0.45">
      <c r="A16" s="9" t="s">
        <v>47</v>
      </c>
      <c r="B16" s="3" t="s">
        <v>64</v>
      </c>
      <c r="C16" s="3" t="s">
        <v>65</v>
      </c>
      <c r="D16" s="6" t="s">
        <v>35</v>
      </c>
      <c r="E16" s="25">
        <v>44927</v>
      </c>
      <c r="F16" s="25">
        <v>45291</v>
      </c>
      <c r="G16" s="8" t="s">
        <v>66</v>
      </c>
      <c r="H16" s="8" t="s">
        <v>67</v>
      </c>
      <c r="I16" s="3"/>
      <c r="J16" s="36"/>
      <c r="K16" s="35">
        <v>25</v>
      </c>
      <c r="L16" s="35"/>
      <c r="M16" s="35"/>
      <c r="N16" s="35">
        <v>25</v>
      </c>
      <c r="O16" s="35"/>
      <c r="P16" s="35"/>
      <c r="Q16" s="35">
        <v>25</v>
      </c>
      <c r="R16" s="35"/>
      <c r="S16" s="35"/>
      <c r="T16" s="35">
        <v>25</v>
      </c>
      <c r="U16" s="36"/>
      <c r="V16" s="15">
        <v>4</v>
      </c>
      <c r="W16" s="15">
        <f>(X16*100)/4</f>
        <v>0</v>
      </c>
      <c r="X16" s="15"/>
      <c r="Y16" s="43"/>
      <c r="Z16" s="43"/>
      <c r="AA16" s="44"/>
      <c r="AB16" s="44"/>
    </row>
    <row r="17" spans="1:28" ht="228" outlineLevel="1" x14ac:dyDescent="0.45">
      <c r="A17" s="9" t="s">
        <v>47</v>
      </c>
      <c r="B17" s="3" t="s">
        <v>68</v>
      </c>
      <c r="C17" s="2" t="s">
        <v>69</v>
      </c>
      <c r="D17" s="6" t="s">
        <v>35</v>
      </c>
      <c r="E17" s="25">
        <v>44927</v>
      </c>
      <c r="F17" s="25">
        <v>45291</v>
      </c>
      <c r="G17" s="8" t="s">
        <v>36</v>
      </c>
      <c r="H17" s="14" t="s">
        <v>70</v>
      </c>
      <c r="I17" s="8" t="s">
        <v>71</v>
      </c>
      <c r="J17" s="35"/>
      <c r="K17" s="36"/>
      <c r="L17" s="35"/>
      <c r="M17" s="36"/>
      <c r="N17" s="35"/>
      <c r="O17" s="35"/>
      <c r="P17" s="35"/>
      <c r="Q17" s="35">
        <v>100</v>
      </c>
      <c r="R17" s="35"/>
      <c r="S17" s="36"/>
      <c r="T17" s="36"/>
      <c r="U17" s="35"/>
      <c r="V17" s="15">
        <v>1</v>
      </c>
      <c r="W17" s="15">
        <f>(X17*100)/1</f>
        <v>0</v>
      </c>
      <c r="X17" s="15"/>
      <c r="Y17" s="43"/>
      <c r="Z17" s="43"/>
      <c r="AA17" s="44"/>
      <c r="AB17" s="44"/>
    </row>
    <row r="18" spans="1:28" ht="256.5" outlineLevel="1" x14ac:dyDescent="0.45">
      <c r="A18" s="9" t="s">
        <v>47</v>
      </c>
      <c r="B18" s="3" t="s">
        <v>72</v>
      </c>
      <c r="C18" s="19" t="s">
        <v>73</v>
      </c>
      <c r="D18" s="6" t="s">
        <v>35</v>
      </c>
      <c r="E18" s="25">
        <v>44927</v>
      </c>
      <c r="F18" s="25">
        <v>45291</v>
      </c>
      <c r="G18" s="8" t="s">
        <v>66</v>
      </c>
      <c r="H18" s="3" t="s">
        <v>74</v>
      </c>
      <c r="I18" s="3" t="s">
        <v>75</v>
      </c>
      <c r="J18" s="36">
        <v>8.33</v>
      </c>
      <c r="K18" s="36">
        <v>8.33</v>
      </c>
      <c r="L18" s="36">
        <v>8.33</v>
      </c>
      <c r="M18" s="36">
        <v>8.33</v>
      </c>
      <c r="N18" s="36">
        <v>8.33</v>
      </c>
      <c r="O18" s="36">
        <v>8.33</v>
      </c>
      <c r="P18" s="36">
        <v>8.33</v>
      </c>
      <c r="Q18" s="36">
        <v>8.33</v>
      </c>
      <c r="R18" s="36">
        <v>8.33</v>
      </c>
      <c r="S18" s="36">
        <v>8.33</v>
      </c>
      <c r="T18" s="36">
        <v>8.33</v>
      </c>
      <c r="U18" s="36">
        <v>8.33</v>
      </c>
      <c r="V18" s="15">
        <v>12</v>
      </c>
      <c r="W18" s="15">
        <f>(X18*100)/12</f>
        <v>0</v>
      </c>
      <c r="X18" s="15"/>
      <c r="Y18" s="43"/>
      <c r="Z18" s="43"/>
      <c r="AA18" s="44"/>
      <c r="AB18" s="44"/>
    </row>
    <row r="19" spans="1:28" x14ac:dyDescent="0.45">
      <c r="A19" s="48" t="s">
        <v>76</v>
      </c>
      <c r="B19" s="48"/>
      <c r="C19" s="48"/>
      <c r="D19" s="48"/>
      <c r="E19" s="48"/>
      <c r="F19" s="48"/>
      <c r="G19" s="48"/>
      <c r="H19" s="48"/>
      <c r="I19" s="48"/>
      <c r="J19" s="1"/>
      <c r="K19" s="1"/>
      <c r="L19" s="1"/>
      <c r="M19" s="1"/>
      <c r="N19" s="1"/>
      <c r="O19" s="1"/>
      <c r="P19" s="1"/>
      <c r="Q19" s="1"/>
      <c r="R19" s="1"/>
      <c r="S19" s="1"/>
      <c r="T19" s="1"/>
      <c r="U19" s="1"/>
      <c r="V19" s="18"/>
      <c r="W19" s="18"/>
      <c r="X19" s="18"/>
      <c r="Y19" s="43"/>
      <c r="Z19" s="43"/>
      <c r="AA19" s="44"/>
      <c r="AB19" s="44"/>
    </row>
    <row r="20" spans="1:28" ht="270.75" outlineLevel="1" x14ac:dyDescent="0.45">
      <c r="A20" s="9" t="s">
        <v>47</v>
      </c>
      <c r="B20" s="7" t="s">
        <v>77</v>
      </c>
      <c r="C20" s="5" t="s">
        <v>34</v>
      </c>
      <c r="D20" s="6" t="s">
        <v>78</v>
      </c>
      <c r="E20" s="25">
        <v>44927</v>
      </c>
      <c r="F20" s="25">
        <v>45291</v>
      </c>
      <c r="G20" s="8" t="s">
        <v>66</v>
      </c>
      <c r="H20" s="14" t="s">
        <v>79</v>
      </c>
      <c r="I20" s="6" t="s">
        <v>80</v>
      </c>
      <c r="J20" s="36">
        <v>8.33</v>
      </c>
      <c r="K20" s="36">
        <v>8.33</v>
      </c>
      <c r="L20" s="36">
        <v>8.33</v>
      </c>
      <c r="M20" s="36">
        <v>8.33</v>
      </c>
      <c r="N20" s="36">
        <v>8.33</v>
      </c>
      <c r="O20" s="36">
        <v>8.33</v>
      </c>
      <c r="P20" s="36">
        <v>8.33</v>
      </c>
      <c r="Q20" s="36">
        <v>8.33</v>
      </c>
      <c r="R20" s="36">
        <v>8.33</v>
      </c>
      <c r="S20" s="36">
        <v>8.33</v>
      </c>
      <c r="T20" s="36">
        <v>8.33</v>
      </c>
      <c r="U20" s="36">
        <v>8.33</v>
      </c>
      <c r="V20" s="15">
        <v>12</v>
      </c>
      <c r="W20" s="15">
        <f>(X20*100)/12</f>
        <v>0</v>
      </c>
      <c r="X20" s="15"/>
      <c r="Y20" s="43"/>
      <c r="Z20" s="43"/>
      <c r="AA20" s="44"/>
      <c r="AB20" s="44"/>
    </row>
    <row r="21" spans="1:28" ht="255" outlineLevel="1" x14ac:dyDescent="0.45">
      <c r="A21" s="9" t="s">
        <v>47</v>
      </c>
      <c r="B21" s="21" t="s">
        <v>81</v>
      </c>
      <c r="C21" s="5" t="s">
        <v>82</v>
      </c>
      <c r="D21" s="8" t="s">
        <v>35</v>
      </c>
      <c r="E21" s="25">
        <v>44927</v>
      </c>
      <c r="F21" s="25">
        <v>45291</v>
      </c>
      <c r="G21" s="8" t="s">
        <v>36</v>
      </c>
      <c r="H21" s="8" t="s">
        <v>83</v>
      </c>
      <c r="I21" s="8" t="s">
        <v>84</v>
      </c>
      <c r="J21" s="35">
        <v>8.33</v>
      </c>
      <c r="K21" s="35">
        <v>8.33</v>
      </c>
      <c r="L21" s="35">
        <v>8.33</v>
      </c>
      <c r="M21" s="35">
        <v>8.33</v>
      </c>
      <c r="N21" s="35">
        <v>8.33</v>
      </c>
      <c r="O21" s="35">
        <v>8.33</v>
      </c>
      <c r="P21" s="35">
        <v>8.33</v>
      </c>
      <c r="Q21" s="35">
        <v>8.33</v>
      </c>
      <c r="R21" s="35">
        <v>8.33</v>
      </c>
      <c r="S21" s="35">
        <v>8.33</v>
      </c>
      <c r="T21" s="35">
        <v>8.33</v>
      </c>
      <c r="U21" s="35">
        <v>8.33</v>
      </c>
      <c r="V21" s="15">
        <v>12</v>
      </c>
      <c r="W21" s="15">
        <f>(X21*100)/12</f>
        <v>0</v>
      </c>
      <c r="X21" s="15"/>
      <c r="Y21" s="43"/>
      <c r="Z21" s="43"/>
      <c r="AA21" s="44"/>
      <c r="AB21" s="44"/>
    </row>
    <row r="22" spans="1:28" ht="299.25" outlineLevel="1" x14ac:dyDescent="0.45">
      <c r="A22" s="9"/>
      <c r="B22" s="4" t="s">
        <v>85</v>
      </c>
      <c r="C22" s="10" t="s">
        <v>86</v>
      </c>
      <c r="D22" s="9" t="s">
        <v>53</v>
      </c>
      <c r="E22" s="25">
        <v>44927</v>
      </c>
      <c r="F22" s="25">
        <v>45291</v>
      </c>
      <c r="G22" s="8" t="s">
        <v>36</v>
      </c>
      <c r="H22" s="4" t="s">
        <v>87</v>
      </c>
      <c r="I22" s="4" t="s">
        <v>55</v>
      </c>
      <c r="J22" s="35"/>
      <c r="K22" s="35"/>
      <c r="L22" s="35"/>
      <c r="M22" s="35"/>
      <c r="N22" s="35">
        <v>50</v>
      </c>
      <c r="O22" s="35"/>
      <c r="P22" s="35"/>
      <c r="Q22" s="35"/>
      <c r="R22" s="35"/>
      <c r="S22" s="35">
        <v>50</v>
      </c>
      <c r="T22" s="35"/>
      <c r="U22" s="35"/>
      <c r="V22" s="15">
        <v>2</v>
      </c>
      <c r="W22" s="15">
        <f>(X22*100)/2</f>
        <v>0</v>
      </c>
      <c r="X22" s="15"/>
      <c r="Y22" s="32"/>
      <c r="Z22" s="32"/>
      <c r="AA22" s="33"/>
      <c r="AB22" s="33"/>
    </row>
    <row r="23" spans="1:28" ht="299.25" outlineLevel="1" x14ac:dyDescent="0.45">
      <c r="A23" s="9"/>
      <c r="B23" s="4" t="s">
        <v>88</v>
      </c>
      <c r="C23" s="10" t="s">
        <v>86</v>
      </c>
      <c r="D23" s="9" t="s">
        <v>53</v>
      </c>
      <c r="E23" s="25">
        <v>44927</v>
      </c>
      <c r="F23" s="25">
        <v>45291</v>
      </c>
      <c r="G23" s="8" t="s">
        <v>36</v>
      </c>
      <c r="H23" s="4" t="s">
        <v>89</v>
      </c>
      <c r="I23" s="4" t="s">
        <v>55</v>
      </c>
      <c r="J23" s="35"/>
      <c r="K23" s="35"/>
      <c r="L23" s="35"/>
      <c r="M23" s="35"/>
      <c r="N23" s="35"/>
      <c r="O23" s="35"/>
      <c r="P23" s="35"/>
      <c r="Q23" s="35"/>
      <c r="R23" s="35">
        <v>100</v>
      </c>
      <c r="S23" s="35"/>
      <c r="T23" s="35"/>
      <c r="U23" s="35"/>
      <c r="V23" s="15">
        <v>1</v>
      </c>
      <c r="W23" s="15">
        <f>(X23*100)/1</f>
        <v>0</v>
      </c>
      <c r="X23" s="15"/>
      <c r="Y23" s="32"/>
      <c r="Z23" s="32"/>
      <c r="AA23" s="33"/>
      <c r="AB23" s="33"/>
    </row>
    <row r="24" spans="1:28" ht="409.5" x14ac:dyDescent="0.45">
      <c r="A24" s="9" t="s">
        <v>47</v>
      </c>
      <c r="B24" s="3" t="s">
        <v>90</v>
      </c>
      <c r="C24" s="5" t="s">
        <v>91</v>
      </c>
      <c r="D24" s="6" t="s">
        <v>35</v>
      </c>
      <c r="E24" s="25">
        <v>44927</v>
      </c>
      <c r="F24" s="25">
        <v>45291</v>
      </c>
      <c r="G24" s="8" t="s">
        <v>36</v>
      </c>
      <c r="H24" s="3" t="s">
        <v>92</v>
      </c>
      <c r="I24" s="3" t="s">
        <v>93</v>
      </c>
      <c r="J24" s="1"/>
      <c r="K24" s="1"/>
      <c r="L24" s="1"/>
      <c r="M24" s="1"/>
      <c r="N24" s="1"/>
      <c r="O24" s="1"/>
      <c r="P24" s="1"/>
      <c r="Q24" s="1"/>
      <c r="R24" s="1"/>
      <c r="S24" s="1"/>
      <c r="T24" s="2">
        <v>100</v>
      </c>
      <c r="U24" s="1"/>
      <c r="V24" s="15">
        <v>1</v>
      </c>
      <c r="W24" s="15">
        <f>(X24*100)/1</f>
        <v>0</v>
      </c>
      <c r="X24" s="1"/>
    </row>
    <row r="25" spans="1:28" ht="128.25" x14ac:dyDescent="0.45">
      <c r="A25" s="9"/>
      <c r="B25" s="40" t="s">
        <v>94</v>
      </c>
      <c r="C25" s="5" t="s">
        <v>95</v>
      </c>
      <c r="D25" s="37" t="s">
        <v>35</v>
      </c>
      <c r="E25" s="38">
        <v>44927</v>
      </c>
      <c r="F25" s="38">
        <v>45291</v>
      </c>
      <c r="G25" s="39" t="s">
        <v>36</v>
      </c>
      <c r="H25" s="3" t="s">
        <v>96</v>
      </c>
      <c r="I25" s="3"/>
      <c r="J25" s="1"/>
      <c r="K25" s="1">
        <v>25</v>
      </c>
      <c r="L25" s="1"/>
      <c r="M25" s="1"/>
      <c r="N25" s="1">
        <v>25</v>
      </c>
      <c r="O25" s="1"/>
      <c r="P25" s="1"/>
      <c r="Q25" s="1">
        <v>25</v>
      </c>
      <c r="R25" s="1"/>
      <c r="S25" s="1"/>
      <c r="T25" s="1">
        <v>25</v>
      </c>
      <c r="U25" s="1"/>
      <c r="V25" s="15">
        <v>4</v>
      </c>
      <c r="W25" s="15">
        <f>(X25*100)/4</f>
        <v>0</v>
      </c>
      <c r="X25" s="1"/>
    </row>
    <row r="26" spans="1:28" ht="409.5" x14ac:dyDescent="0.45">
      <c r="A26" s="9" t="s">
        <v>47</v>
      </c>
      <c r="B26" s="3" t="s">
        <v>97</v>
      </c>
      <c r="C26" s="5" t="s">
        <v>98</v>
      </c>
      <c r="D26" s="6" t="s">
        <v>99</v>
      </c>
      <c r="E26" s="25">
        <v>44927</v>
      </c>
      <c r="F26" s="25">
        <v>45291</v>
      </c>
      <c r="G26" s="8" t="s">
        <v>36</v>
      </c>
      <c r="H26" s="20" t="s">
        <v>100</v>
      </c>
      <c r="I26" s="20" t="s">
        <v>101</v>
      </c>
      <c r="J26" s="1"/>
      <c r="K26" s="1"/>
      <c r="L26" s="1">
        <v>25</v>
      </c>
      <c r="M26" s="1"/>
      <c r="N26" s="1"/>
      <c r="O26" s="1">
        <v>25</v>
      </c>
      <c r="P26" s="1"/>
      <c r="Q26" s="1"/>
      <c r="R26" s="1">
        <v>25</v>
      </c>
      <c r="S26" s="1"/>
      <c r="T26" s="1"/>
      <c r="U26" s="1">
        <v>25</v>
      </c>
      <c r="V26" s="15">
        <v>4</v>
      </c>
      <c r="W26" s="15">
        <f>(X26*100)/4</f>
        <v>0</v>
      </c>
      <c r="X26" s="1"/>
    </row>
    <row r="27" spans="1:28" ht="270.75" x14ac:dyDescent="0.45">
      <c r="A27" s="9" t="s">
        <v>47</v>
      </c>
      <c r="B27" s="3" t="s">
        <v>102</v>
      </c>
      <c r="C27" s="5" t="s">
        <v>98</v>
      </c>
      <c r="D27" s="6" t="s">
        <v>99</v>
      </c>
      <c r="E27" s="25">
        <v>44927</v>
      </c>
      <c r="F27" s="25">
        <v>45291</v>
      </c>
      <c r="G27" s="8" t="s">
        <v>36</v>
      </c>
      <c r="H27" s="20" t="s">
        <v>103</v>
      </c>
      <c r="I27" s="20" t="s">
        <v>101</v>
      </c>
      <c r="J27" s="1"/>
      <c r="K27" s="1"/>
      <c r="L27" s="1"/>
      <c r="M27" s="1">
        <v>50</v>
      </c>
      <c r="N27" s="1"/>
      <c r="O27" s="1"/>
      <c r="P27" s="1"/>
      <c r="Q27" s="1"/>
      <c r="R27" s="1"/>
      <c r="S27" s="1">
        <v>50</v>
      </c>
      <c r="T27" s="1"/>
      <c r="U27" s="1"/>
      <c r="V27" s="15">
        <v>2</v>
      </c>
      <c r="W27" s="15">
        <f>(X27*100)/2</f>
        <v>0</v>
      </c>
      <c r="X27" s="1"/>
    </row>
    <row r="28" spans="1:28" x14ac:dyDescent="0.45">
      <c r="J28" t="s">
        <v>104</v>
      </c>
      <c r="L28">
        <v>17</v>
      </c>
      <c r="M28" t="s">
        <v>105</v>
      </c>
      <c r="O28">
        <v>20</v>
      </c>
      <c r="P28" t="s">
        <v>106</v>
      </c>
      <c r="R28">
        <v>19</v>
      </c>
      <c r="S28" t="s">
        <v>30</v>
      </c>
      <c r="U28">
        <v>22</v>
      </c>
      <c r="V28">
        <f>SUM(V7:V27)</f>
        <v>78</v>
      </c>
    </row>
  </sheetData>
  <mergeCells count="28">
    <mergeCell ref="A1:X1"/>
    <mergeCell ref="A2:X2"/>
    <mergeCell ref="A3:X3"/>
    <mergeCell ref="A4:I4"/>
    <mergeCell ref="A6:I6"/>
    <mergeCell ref="Y6:Y21"/>
    <mergeCell ref="J4:J5"/>
    <mergeCell ref="K4:K5"/>
    <mergeCell ref="Z6:Z21"/>
    <mergeCell ref="AA6:AA21"/>
    <mergeCell ref="AB6:AB21"/>
    <mergeCell ref="A10:I10"/>
    <mergeCell ref="A13:I13"/>
    <mergeCell ref="A15:I15"/>
    <mergeCell ref="A19:I19"/>
    <mergeCell ref="L4:L5"/>
    <mergeCell ref="M4:M5"/>
    <mergeCell ref="N4:N5"/>
    <mergeCell ref="O4:O5"/>
    <mergeCell ref="P4:P5"/>
    <mergeCell ref="V4:V5"/>
    <mergeCell ref="W4:W5"/>
    <mergeCell ref="X4:X5"/>
    <mergeCell ref="Q4:Q5"/>
    <mergeCell ref="R4:R5"/>
    <mergeCell ref="S4:S5"/>
    <mergeCell ref="T4:T5"/>
    <mergeCell ref="U4:U5"/>
  </mergeCells>
  <pageMargins left="0.7" right="0.7" top="0.75" bottom="0.75" header="0.3" footer="0.3"/>
  <pageSetup orientation="portrait" horizontalDpi="360" verticalDpi="360" r:id="rId1"/>
  <headerFooter>
    <oddHeader>&amp;L&amp;"Calibri"&amp;15&amp;K000000 Pública Reservada&amp;1#_x000D_</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3801F1F8-1A85-4C5C-8D8C-BD4E9380C17D}">
          <x14:formula1>
            <xm:f>'https://icfesgovco.sharepoint.com/sites/RepositorioDTI/Planes MIPG/Plan de Acción Institucional/2021/Reporte 2 Trimestre/1/[file]Opciones'!#REF!</xm:f>
          </x14:formula1>
          <xm:sqref>A7:A9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6d0f1f6-df25-4f30-8ade-9576fdf13416">
      <UserInfo>
        <DisplayName>Stiven Yhasmany Ospina Saenz</DisplayName>
        <AccountId>1186</AccountId>
        <AccountType/>
      </UserInfo>
    </SharedWithUsers>
    <TaxCatchAll xmlns="06d0f1f6-df25-4f30-8ade-9576fdf13416" xsi:nil="true"/>
    <lcf76f155ced4ddcb4097134ff3c332f xmlns="816bd39e-8b1e-4202-992a-ab196bc07a26">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8896D2844BE8044B0BB2BDF8B506B51" ma:contentTypeVersion="13" ma:contentTypeDescription="Crear nuevo documento." ma:contentTypeScope="" ma:versionID="9dba98d1e47746f844a04f46c0475a9f">
  <xsd:schema xmlns:xsd="http://www.w3.org/2001/XMLSchema" xmlns:xs="http://www.w3.org/2001/XMLSchema" xmlns:p="http://schemas.microsoft.com/office/2006/metadata/properties" xmlns:ns2="06d0f1f6-df25-4f30-8ade-9576fdf13416" xmlns:ns3="816bd39e-8b1e-4202-992a-ab196bc07a26" targetNamespace="http://schemas.microsoft.com/office/2006/metadata/properties" ma:root="true" ma:fieldsID="31fb70ef054ea32f4583523303f879db" ns2:_="" ns3:_="">
    <xsd:import namespace="06d0f1f6-df25-4f30-8ade-9576fdf13416"/>
    <xsd:import namespace="816bd39e-8b1e-4202-992a-ab196bc07a2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d0f1f6-df25-4f30-8ade-9576fdf13416"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c269cf50-c70e-4fb6-a206-63d908b5dc95}" ma:internalName="TaxCatchAll" ma:showField="CatchAllData" ma:web="06d0f1f6-df25-4f30-8ade-9576fdf1341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16bd39e-8b1e-4202-992a-ab196bc07a2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a43926ec-d6a2-4a18-8bb6-1b1d14b90f7e"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450F4A-FCD2-46A5-99FD-CDFB381D22F3}">
  <ds:schemaRefs>
    <ds:schemaRef ds:uri="http://www.w3.org/XML/1998/namespace"/>
    <ds:schemaRef ds:uri="http://purl.org/dc/dcmityp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816bd39e-8b1e-4202-992a-ab196bc07a26"/>
    <ds:schemaRef ds:uri="06d0f1f6-df25-4f30-8ade-9576fdf13416"/>
    <ds:schemaRef ds:uri="http://schemas.microsoft.com/office/2006/metadata/properties"/>
  </ds:schemaRefs>
</ds:datastoreItem>
</file>

<file path=customXml/itemProps2.xml><?xml version="1.0" encoding="utf-8"?>
<ds:datastoreItem xmlns:ds="http://schemas.openxmlformats.org/officeDocument/2006/customXml" ds:itemID="{FDC29D55-DA26-4EBE-BEE2-41720297E753}">
  <ds:schemaRefs>
    <ds:schemaRef ds:uri="http://schemas.microsoft.com/sharepoint/v3/contenttype/forms"/>
  </ds:schemaRefs>
</ds:datastoreItem>
</file>

<file path=customXml/itemProps3.xml><?xml version="1.0" encoding="utf-8"?>
<ds:datastoreItem xmlns:ds="http://schemas.openxmlformats.org/officeDocument/2006/customXml" ds:itemID="{99A9DF7F-E79F-4443-8227-A67D2DCB99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d0f1f6-df25-4f30-8ade-9576fdf13416"/>
    <ds:schemaRef ds:uri="816bd39e-8b1e-4202-992a-ab196bc07a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ST 2023_F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ICFES DTI</dc:creator>
  <cp:keywords/>
  <dc:description/>
  <cp:lastModifiedBy>Sofía Gómez Muñoz</cp:lastModifiedBy>
  <cp:revision/>
  <dcterms:created xsi:type="dcterms:W3CDTF">2019-01-25T22:32:50Z</dcterms:created>
  <dcterms:modified xsi:type="dcterms:W3CDTF">2022-12-10T00:17:22Z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0x01010088896D2844BE8044B0BB2BDF8B506B51</vt:lpwstr>
  </property>
  <property fmtid="{D5CDD505-2E9C-101B-9397-08002B2CF9AE}" pid="3" name="MSIP_Label_9aa90f63-23c7-4444-9804-bf1e326bd5e6_Enabled">
    <vt:lpwstr>true</vt:lpwstr>
  </property>
  <property fmtid="{D5CDD505-2E9C-101B-9397-08002B2CF9AE}" pid="4" name="MSIP_Label_9aa90f63-23c7-4444-9804-bf1e326bd5e6_SetDate">
    <vt:lpwstr>2022-06-17T20:04:43Z</vt:lpwstr>
  </property>
  <property fmtid="{D5CDD505-2E9C-101B-9397-08002B2CF9AE}" pid="5" name="MSIP_Label_9aa90f63-23c7-4444-9804-bf1e326bd5e6_Method">
    <vt:lpwstr>Standard</vt:lpwstr>
  </property>
  <property fmtid="{D5CDD505-2E9C-101B-9397-08002B2CF9AE}" pid="6" name="MSIP_Label_9aa90f63-23c7-4444-9804-bf1e326bd5e6_Name">
    <vt:lpwstr>Información_reservada</vt:lpwstr>
  </property>
  <property fmtid="{D5CDD505-2E9C-101B-9397-08002B2CF9AE}" pid="7" name="MSIP_Label_9aa90f63-23c7-4444-9804-bf1e326bd5e6_SiteId">
    <vt:lpwstr>27864e10-5be4-4d4f-adb5-bbab512029e8</vt:lpwstr>
  </property>
  <property fmtid="{D5CDD505-2E9C-101B-9397-08002B2CF9AE}" pid="8" name="MSIP_Label_9aa90f63-23c7-4444-9804-bf1e326bd5e6_ActionId">
    <vt:lpwstr>4199a9a5-f7ea-4506-ad8c-ef69457f7ded</vt:lpwstr>
  </property>
  <property fmtid="{D5CDD505-2E9C-101B-9397-08002B2CF9AE}" pid="9" name="MSIP_Label_9aa90f63-23c7-4444-9804-bf1e326bd5e6_ContentBits">
    <vt:lpwstr>1</vt:lpwstr>
  </property>
  <property fmtid="{D5CDD505-2E9C-101B-9397-08002B2CF9AE}" pid="10" name="MediaServiceImageTags">
    <vt:lpwstr/>
  </property>
</Properties>
</file>